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3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24519"/>
</workbook>
</file>

<file path=xl/calcChain.xml><?xml version="1.0" encoding="utf-8"?>
<calcChain xmlns="http://schemas.openxmlformats.org/spreadsheetml/2006/main">
  <c r="L40" i="4"/>
  <c r="N40" i="5"/>
  <c r="T40"/>
  <c r="W23"/>
  <c r="W24"/>
  <c r="W25"/>
  <c r="W26"/>
  <c r="W27"/>
  <c r="W28"/>
  <c r="W29"/>
  <c r="W30"/>
  <c r="W31"/>
  <c r="W32"/>
  <c r="W33"/>
  <c r="W34"/>
  <c r="W35"/>
  <c r="W36"/>
  <c r="W9"/>
  <c r="W10"/>
  <c r="W11"/>
  <c r="W12"/>
  <c r="W13"/>
  <c r="W14"/>
  <c r="W15"/>
  <c r="W16"/>
  <c r="W17"/>
  <c r="W18"/>
  <c r="W19"/>
  <c r="W20"/>
  <c r="W21"/>
  <c r="W22"/>
  <c r="W7"/>
  <c r="W8"/>
  <c r="W6"/>
  <c r="D40"/>
  <c r="E40"/>
  <c r="F40"/>
  <c r="G40"/>
  <c r="H40"/>
  <c r="I40"/>
  <c r="J40"/>
  <c r="K40"/>
  <c r="L40"/>
  <c r="M40"/>
  <c r="O40"/>
  <c r="P40"/>
  <c r="Q40"/>
  <c r="R40"/>
  <c r="S40"/>
  <c r="U40"/>
  <c r="V40"/>
  <c r="M38" i="4"/>
  <c r="M37"/>
  <c r="M36"/>
  <c r="M35"/>
  <c r="M32"/>
  <c r="M30"/>
  <c r="M29"/>
  <c r="M28"/>
  <c r="M27"/>
  <c r="M26"/>
  <c r="M25"/>
  <c r="M24"/>
  <c r="M22"/>
  <c r="M21"/>
  <c r="M20"/>
  <c r="M18"/>
  <c r="M17"/>
  <c r="M16"/>
  <c r="M15"/>
  <c r="M14"/>
  <c r="M13"/>
  <c r="M12"/>
  <c r="M11"/>
  <c r="M10"/>
  <c r="M9"/>
  <c r="D40"/>
  <c r="E40"/>
  <c r="F40"/>
  <c r="G40"/>
  <c r="H40"/>
  <c r="I40"/>
  <c r="J40"/>
  <c r="K40"/>
  <c r="M39" i="3"/>
  <c r="D39"/>
  <c r="E39"/>
  <c r="F39"/>
  <c r="G39"/>
  <c r="H39"/>
  <c r="I39"/>
  <c r="J39"/>
  <c r="K39"/>
  <c r="L39"/>
  <c r="D38" i="2"/>
  <c r="E38"/>
  <c r="F38"/>
  <c r="G38"/>
  <c r="H38"/>
  <c r="I38"/>
  <c r="J38"/>
  <c r="K38"/>
  <c r="L38"/>
  <c r="M38"/>
  <c r="E38" i="1"/>
  <c r="F38"/>
  <c r="G38"/>
  <c r="H38"/>
  <c r="I38"/>
  <c r="J38"/>
  <c r="K38"/>
  <c r="L38"/>
  <c r="M38"/>
  <c r="N38"/>
  <c r="M40" i="4" l="1"/>
  <c r="W40" i="5"/>
</calcChain>
</file>

<file path=xl/sharedStrings.xml><?xml version="1.0" encoding="utf-8"?>
<sst xmlns="http://schemas.openxmlformats.org/spreadsheetml/2006/main" count="212" uniqueCount="62">
  <si>
    <t>DISTRICT WISE URBAN WARD ALLOCATION AMONG BANKS IN WEST BENGAL</t>
  </si>
  <si>
    <t>Sl</t>
  </si>
  <si>
    <t>Bank</t>
  </si>
  <si>
    <t>Ward</t>
  </si>
  <si>
    <t>Household</t>
  </si>
  <si>
    <t>Hooghly</t>
  </si>
  <si>
    <t>Allababad Bank</t>
  </si>
  <si>
    <t>Nadia</t>
  </si>
  <si>
    <t>Jalpaiguri</t>
  </si>
  <si>
    <t>Howrah</t>
  </si>
  <si>
    <t>Purba Medinipur</t>
  </si>
  <si>
    <t>Bankura</t>
  </si>
  <si>
    <t>Coochbehar</t>
  </si>
  <si>
    <t>Birbhum</t>
  </si>
  <si>
    <t>Murshidabad</t>
  </si>
  <si>
    <t>Paschim Medinipur</t>
  </si>
  <si>
    <t>Purulia</t>
  </si>
  <si>
    <t>Uttar Dinajpur</t>
  </si>
  <si>
    <t>Malda</t>
  </si>
  <si>
    <t>South 24 Pargana</t>
  </si>
  <si>
    <t>North 24 pargana</t>
  </si>
  <si>
    <t>Burdwan</t>
  </si>
  <si>
    <t>Darjeeling</t>
  </si>
  <si>
    <t>Total</t>
  </si>
  <si>
    <t>Kolkata</t>
  </si>
  <si>
    <t>Bank of India</t>
  </si>
  <si>
    <t>OBC</t>
  </si>
  <si>
    <t>PBGB</t>
  </si>
  <si>
    <t>State Bank of India</t>
  </si>
  <si>
    <t>United Bank of india</t>
  </si>
  <si>
    <t>UCO Bank</t>
  </si>
  <si>
    <t>Bank of Baroda</t>
  </si>
  <si>
    <t>Indian Overseas Bank</t>
  </si>
  <si>
    <t>Punjab National Bank</t>
  </si>
  <si>
    <t>Canara Bank</t>
  </si>
  <si>
    <t>Indian Bank</t>
  </si>
  <si>
    <t>Punjab &amp; Sind Bank</t>
  </si>
  <si>
    <t>Central Bank of India</t>
  </si>
  <si>
    <t>Corporation Bank</t>
  </si>
  <si>
    <t>Union Bank of India</t>
  </si>
  <si>
    <t>BGVB</t>
  </si>
  <si>
    <t>Dena Bank</t>
  </si>
  <si>
    <t>Syndicate Bank</t>
  </si>
  <si>
    <t>HDFC</t>
  </si>
  <si>
    <t>UBKGB</t>
  </si>
  <si>
    <t>Axis Bank</t>
  </si>
  <si>
    <t>ICICI</t>
  </si>
  <si>
    <t>Andhra Bank</t>
  </si>
  <si>
    <t>State Bank of Hyderabad</t>
  </si>
  <si>
    <t>State Bankof Bikanir &amp; Ja</t>
  </si>
  <si>
    <t>Bank of Maharastra</t>
  </si>
  <si>
    <t>Dak. Dinajpur</t>
  </si>
  <si>
    <t>Vijaya BaNK</t>
  </si>
  <si>
    <t>Vijaya Bank</t>
  </si>
  <si>
    <t>IDBI</t>
  </si>
  <si>
    <t>Indus Ind Bank</t>
  </si>
  <si>
    <t>Federal Bank of India</t>
  </si>
  <si>
    <t>No.of</t>
  </si>
  <si>
    <t>Wards</t>
  </si>
  <si>
    <t xml:space="preserve">No. of </t>
  </si>
  <si>
    <t>No. of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</si>
  <si>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`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</si>
</sst>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AR38"/>
  <sheetViews>
    <sheetView topLeftCell="C16" workbookViewId="0">
      <selection activeCell="R36" sqref="R36"/>
    </sheetView>
  </sheetViews>
  <sheetFormatPr defaultRowHeight="15"/>
  <cols>
    <col min="4" max="4" width="22.42578125" customWidth="1"/>
    <col min="5" max="5" width="7.42578125" customWidth="1"/>
    <col min="6" max="6" width="11.140625" customWidth="1"/>
    <col min="8" max="8" width="11" customWidth="1"/>
    <col min="9" max="9" width="7.140625" customWidth="1"/>
    <col min="10" max="10" width="11" customWidth="1"/>
    <col min="11" max="11" width="7.5703125" customWidth="1"/>
    <col min="12" max="12" width="11.7109375" customWidth="1"/>
    <col min="13" max="13" width="8.140625" customWidth="1"/>
    <col min="14" max="14" width="10.140625" customWidth="1"/>
    <col min="15" max="15" width="7.42578125" customWidth="1"/>
    <col min="16" max="16" width="10.5703125" customWidth="1"/>
    <col min="17" max="17" width="7.7109375" customWidth="1"/>
    <col min="18" max="18" width="11.85546875" customWidth="1"/>
    <col min="20" max="20" width="10.7109375" customWidth="1"/>
    <col min="22" max="22" width="11.140625" customWidth="1"/>
    <col min="23" max="23" width="7.5703125" customWidth="1"/>
    <col min="24" max="24" width="11.28515625" customWidth="1"/>
    <col min="25" max="25" width="7.85546875" customWidth="1"/>
    <col min="26" max="26" width="10.5703125" bestFit="1" customWidth="1"/>
    <col min="28" max="28" width="10.5703125" bestFit="1" customWidth="1"/>
    <col min="30" max="30" width="10.5703125" bestFit="1" customWidth="1"/>
    <col min="32" max="32" width="11.7109375" customWidth="1"/>
    <col min="33" max="33" width="11.28515625" customWidth="1"/>
    <col min="34" max="34" width="14" customWidth="1"/>
    <col min="36" max="36" width="10.5703125" bestFit="1" customWidth="1"/>
    <col min="38" max="38" width="10.5703125" customWidth="1"/>
    <col min="40" max="40" width="11.140625" customWidth="1"/>
    <col min="42" max="42" width="11.28515625" customWidth="1"/>
    <col min="44" max="44" width="11.140625" customWidth="1"/>
  </cols>
  <sheetData>
    <row r="4" spans="3:44">
      <c r="C4" t="s">
        <v>0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3:44"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3:44">
      <c r="C6" s="1" t="s">
        <v>1</v>
      </c>
      <c r="D6" s="1" t="s">
        <v>2</v>
      </c>
      <c r="E6" s="23" t="s">
        <v>5</v>
      </c>
      <c r="F6" s="23"/>
      <c r="G6" s="23" t="s">
        <v>7</v>
      </c>
      <c r="H6" s="23"/>
      <c r="I6" s="23" t="s">
        <v>8</v>
      </c>
      <c r="J6" s="23"/>
      <c r="K6" s="23" t="s">
        <v>9</v>
      </c>
      <c r="L6" s="23"/>
      <c r="M6" s="23" t="s">
        <v>10</v>
      </c>
      <c r="N6" s="23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3:44">
      <c r="C7" s="1"/>
      <c r="D7" s="11"/>
      <c r="E7" s="15" t="s">
        <v>57</v>
      </c>
      <c r="F7" s="15" t="s">
        <v>4</v>
      </c>
      <c r="G7" s="15" t="s">
        <v>59</v>
      </c>
      <c r="H7" s="15" t="s">
        <v>4</v>
      </c>
      <c r="I7" s="15" t="s">
        <v>57</v>
      </c>
      <c r="J7" s="15" t="s">
        <v>4</v>
      </c>
      <c r="K7" s="15" t="s">
        <v>60</v>
      </c>
      <c r="L7" s="15" t="s">
        <v>4</v>
      </c>
      <c r="M7" s="15" t="s">
        <v>60</v>
      </c>
      <c r="N7" s="13" t="s">
        <v>4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3:44">
      <c r="C8" s="1"/>
      <c r="D8" s="11"/>
      <c r="E8" s="16" t="s">
        <v>58</v>
      </c>
      <c r="F8" s="16"/>
      <c r="G8" s="16" t="s">
        <v>58</v>
      </c>
      <c r="H8" s="16"/>
      <c r="I8" s="16" t="s">
        <v>58</v>
      </c>
      <c r="J8" s="16"/>
      <c r="K8" s="16" t="s">
        <v>58</v>
      </c>
      <c r="L8" s="16"/>
      <c r="M8" s="16" t="s">
        <v>58</v>
      </c>
      <c r="N8" s="14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3:44">
      <c r="C9" s="1">
        <v>1</v>
      </c>
      <c r="D9" s="6" t="s">
        <v>6</v>
      </c>
      <c r="E9" s="12">
        <v>56</v>
      </c>
      <c r="F9" s="12">
        <v>66122</v>
      </c>
      <c r="G9" s="12">
        <v>26</v>
      </c>
      <c r="H9" s="12">
        <v>35689</v>
      </c>
      <c r="I9" s="12">
        <v>2</v>
      </c>
      <c r="J9" s="12">
        <v>1319</v>
      </c>
      <c r="K9" s="12">
        <v>10</v>
      </c>
      <c r="L9" s="12">
        <v>24394</v>
      </c>
      <c r="M9" s="12">
        <v>7</v>
      </c>
      <c r="N9" s="12">
        <v>6627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3:44" ht="15.75">
      <c r="C10" s="1">
        <v>2</v>
      </c>
      <c r="D10" s="5" t="s">
        <v>25</v>
      </c>
      <c r="E10" s="2">
        <v>14</v>
      </c>
      <c r="F10" s="2">
        <v>15804</v>
      </c>
      <c r="G10" s="2">
        <v>9</v>
      </c>
      <c r="H10" s="2">
        <v>11276</v>
      </c>
      <c r="I10" s="2">
        <v>10</v>
      </c>
      <c r="J10" s="2">
        <v>6105</v>
      </c>
      <c r="K10" s="2">
        <v>7</v>
      </c>
      <c r="L10" s="2">
        <v>18682</v>
      </c>
      <c r="M10" s="2">
        <v>3</v>
      </c>
      <c r="N10" s="2">
        <v>2185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8"/>
      <c r="AP10" s="18"/>
      <c r="AQ10" s="18"/>
      <c r="AR10" s="18"/>
    </row>
    <row r="11" spans="3:44">
      <c r="C11" s="1">
        <v>3</v>
      </c>
      <c r="D11" s="6" t="s">
        <v>26</v>
      </c>
      <c r="E11" s="2">
        <v>2</v>
      </c>
      <c r="F11" s="2">
        <v>2381</v>
      </c>
      <c r="G11" s="2">
        <v>2</v>
      </c>
      <c r="H11" s="2">
        <v>2628</v>
      </c>
      <c r="I11" s="2">
        <v>1</v>
      </c>
      <c r="J11" s="2">
        <v>632</v>
      </c>
      <c r="K11" s="2">
        <v>2</v>
      </c>
      <c r="L11" s="2">
        <v>3041</v>
      </c>
      <c r="M11" s="2">
        <v>0</v>
      </c>
      <c r="N11" s="2">
        <v>0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8"/>
      <c r="AP11" s="18"/>
      <c r="AQ11" s="18"/>
      <c r="AR11" s="18"/>
    </row>
    <row r="12" spans="3:44">
      <c r="C12" s="1">
        <v>4</v>
      </c>
      <c r="D12" s="6" t="s">
        <v>27</v>
      </c>
      <c r="E12" s="2">
        <v>3</v>
      </c>
      <c r="F12" s="2">
        <v>3230</v>
      </c>
      <c r="G12" s="2">
        <v>0</v>
      </c>
      <c r="H12" s="2">
        <v>0</v>
      </c>
      <c r="I12" s="2">
        <v>0</v>
      </c>
      <c r="J12" s="2">
        <v>0</v>
      </c>
      <c r="K12" s="2">
        <v>2</v>
      </c>
      <c r="L12" s="2">
        <v>5932</v>
      </c>
      <c r="M12" s="2">
        <v>0</v>
      </c>
      <c r="N12" s="2">
        <v>0</v>
      </c>
      <c r="O12" s="19"/>
      <c r="P12" s="19"/>
      <c r="Q12" s="19"/>
      <c r="R12" s="19"/>
      <c r="S12" s="19"/>
      <c r="T12" s="19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3:44">
      <c r="C13" s="1">
        <v>5</v>
      </c>
      <c r="D13" s="6" t="s">
        <v>28</v>
      </c>
      <c r="E13" s="2">
        <v>62</v>
      </c>
      <c r="F13" s="2">
        <v>71267</v>
      </c>
      <c r="G13" s="2">
        <v>52</v>
      </c>
      <c r="H13" s="2">
        <v>43027</v>
      </c>
      <c r="I13" s="2">
        <v>14</v>
      </c>
      <c r="J13" s="2">
        <v>9957</v>
      </c>
      <c r="K13" s="2">
        <v>23</v>
      </c>
      <c r="L13" s="2">
        <v>56876</v>
      </c>
      <c r="M13" s="2">
        <v>19</v>
      </c>
      <c r="N13" s="2">
        <v>16713</v>
      </c>
      <c r="O13" s="19"/>
      <c r="P13" s="19"/>
      <c r="Q13" s="19"/>
      <c r="R13" s="19"/>
      <c r="S13" s="19"/>
      <c r="T13" s="19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3:44">
      <c r="C14" s="1">
        <v>6</v>
      </c>
      <c r="D14" s="6" t="s">
        <v>29</v>
      </c>
      <c r="E14" s="2">
        <v>68</v>
      </c>
      <c r="F14" s="2">
        <v>88017</v>
      </c>
      <c r="G14" s="2">
        <v>50</v>
      </c>
      <c r="H14" s="2">
        <v>48899</v>
      </c>
      <c r="I14" s="2">
        <v>9</v>
      </c>
      <c r="J14" s="2">
        <v>6368</v>
      </c>
      <c r="K14" s="2">
        <v>23</v>
      </c>
      <c r="L14" s="2">
        <v>73577</v>
      </c>
      <c r="M14" s="2">
        <v>26</v>
      </c>
      <c r="N14" s="2">
        <v>25693</v>
      </c>
      <c r="O14" s="19"/>
      <c r="P14" s="19"/>
      <c r="Q14" s="19"/>
      <c r="R14" s="19"/>
      <c r="S14" s="19"/>
      <c r="T14" s="19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3:44">
      <c r="C15" s="1">
        <v>7</v>
      </c>
      <c r="D15" s="6" t="s">
        <v>30</v>
      </c>
      <c r="E15" s="2">
        <v>38</v>
      </c>
      <c r="F15" s="2">
        <v>49108</v>
      </c>
      <c r="G15" s="2">
        <v>11</v>
      </c>
      <c r="H15" s="2">
        <v>10443</v>
      </c>
      <c r="I15" s="2">
        <v>3</v>
      </c>
      <c r="J15" s="2">
        <v>2968</v>
      </c>
      <c r="K15" s="2">
        <v>23</v>
      </c>
      <c r="L15" s="2">
        <v>84012</v>
      </c>
      <c r="M15" s="2">
        <v>5</v>
      </c>
      <c r="N15" s="2">
        <v>4429</v>
      </c>
      <c r="O15" s="19"/>
      <c r="P15" s="19"/>
      <c r="Q15" s="19"/>
      <c r="R15" s="19"/>
      <c r="S15" s="19"/>
      <c r="T15" s="19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3:44">
      <c r="C16" s="1">
        <v>8</v>
      </c>
      <c r="D16" s="6" t="s">
        <v>31</v>
      </c>
      <c r="E16" s="2">
        <v>11</v>
      </c>
      <c r="F16" s="2">
        <v>17343</v>
      </c>
      <c r="G16" s="2">
        <v>6</v>
      </c>
      <c r="H16" s="2">
        <v>8803</v>
      </c>
      <c r="I16" s="2">
        <v>4</v>
      </c>
      <c r="J16" s="2">
        <v>3369</v>
      </c>
      <c r="K16" s="2">
        <v>2</v>
      </c>
      <c r="L16" s="2">
        <v>12149</v>
      </c>
      <c r="M16" s="2">
        <v>4</v>
      </c>
      <c r="N16" s="2">
        <v>3775</v>
      </c>
      <c r="O16" s="19"/>
      <c r="P16" s="19"/>
      <c r="Q16" s="19"/>
      <c r="R16" s="19"/>
      <c r="S16" s="19"/>
      <c r="T16" s="19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3:44">
      <c r="C17" s="1">
        <v>9</v>
      </c>
      <c r="D17" s="6" t="s">
        <v>32</v>
      </c>
      <c r="E17" s="2">
        <v>13</v>
      </c>
      <c r="F17" s="2">
        <v>14475</v>
      </c>
      <c r="G17" s="2">
        <v>2</v>
      </c>
      <c r="H17" s="2">
        <v>2827</v>
      </c>
      <c r="I17" s="2">
        <v>4</v>
      </c>
      <c r="J17" s="2">
        <v>3577</v>
      </c>
      <c r="K17" s="2">
        <v>4</v>
      </c>
      <c r="L17" s="2">
        <v>9993</v>
      </c>
      <c r="M17" s="2">
        <v>2</v>
      </c>
      <c r="N17" s="2">
        <v>2293</v>
      </c>
      <c r="O17" s="19"/>
      <c r="P17" s="19"/>
      <c r="Q17" s="19"/>
      <c r="R17" s="19"/>
      <c r="S17" s="19"/>
      <c r="T17" s="19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3:44">
      <c r="C18" s="1">
        <v>10</v>
      </c>
      <c r="D18" s="6" t="s">
        <v>33</v>
      </c>
      <c r="E18" s="2">
        <v>8</v>
      </c>
      <c r="F18" s="2">
        <v>8978</v>
      </c>
      <c r="G18" s="2">
        <v>3</v>
      </c>
      <c r="H18" s="2">
        <v>4268</v>
      </c>
      <c r="I18" s="2">
        <v>0</v>
      </c>
      <c r="J18" s="2">
        <v>0</v>
      </c>
      <c r="K18" s="2">
        <v>3</v>
      </c>
      <c r="L18" s="2">
        <v>9442</v>
      </c>
      <c r="M18" s="2">
        <v>7</v>
      </c>
      <c r="N18" s="2">
        <v>7280</v>
      </c>
      <c r="O18" s="19"/>
      <c r="P18" s="19"/>
      <c r="Q18" s="19"/>
      <c r="R18" s="19"/>
      <c r="S18" s="19"/>
      <c r="T18" s="19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3:44">
      <c r="C19" s="3">
        <v>11</v>
      </c>
      <c r="D19" s="7" t="s">
        <v>34</v>
      </c>
      <c r="E19" s="4">
        <v>3</v>
      </c>
      <c r="F19" s="4">
        <v>5920</v>
      </c>
      <c r="G19" s="2">
        <v>5</v>
      </c>
      <c r="H19" s="2">
        <v>7034</v>
      </c>
      <c r="I19" s="2">
        <v>1</v>
      </c>
      <c r="J19" s="2">
        <v>710</v>
      </c>
      <c r="K19" s="2">
        <v>1</v>
      </c>
      <c r="L19" s="2">
        <v>2155</v>
      </c>
      <c r="M19" s="2">
        <v>8</v>
      </c>
      <c r="N19" s="2">
        <v>5398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3:44">
      <c r="C20" s="3">
        <v>12</v>
      </c>
      <c r="D20" s="7" t="s">
        <v>35</v>
      </c>
      <c r="E20" s="4">
        <v>4</v>
      </c>
      <c r="F20" s="4">
        <v>6416</v>
      </c>
      <c r="G20" s="2">
        <v>2</v>
      </c>
      <c r="H20" s="2">
        <v>3126</v>
      </c>
      <c r="I20" s="2">
        <v>2</v>
      </c>
      <c r="J20" s="2">
        <v>1952</v>
      </c>
      <c r="K20" s="2">
        <v>3</v>
      </c>
      <c r="L20" s="2">
        <v>7417</v>
      </c>
      <c r="M20" s="2">
        <v>1</v>
      </c>
      <c r="N20" s="2">
        <v>2474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3:44">
      <c r="C21" s="3">
        <v>13</v>
      </c>
      <c r="D21" s="7" t="s">
        <v>36</v>
      </c>
      <c r="E21" s="4">
        <v>1</v>
      </c>
      <c r="F21" s="4">
        <v>1937</v>
      </c>
      <c r="G21" s="2">
        <v>0</v>
      </c>
      <c r="H21" s="2">
        <v>0</v>
      </c>
      <c r="I21" s="2">
        <v>0</v>
      </c>
      <c r="J21" s="2">
        <v>0</v>
      </c>
      <c r="K21" s="2">
        <v>2</v>
      </c>
      <c r="L21" s="2">
        <v>5193</v>
      </c>
      <c r="M21" s="2"/>
      <c r="N21" s="2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3:44">
      <c r="C22" s="3">
        <v>14</v>
      </c>
      <c r="D22" s="7" t="s">
        <v>37</v>
      </c>
      <c r="E22" s="4">
        <v>8</v>
      </c>
      <c r="F22" s="4">
        <v>10184</v>
      </c>
      <c r="G22" s="2">
        <v>7</v>
      </c>
      <c r="H22" s="2">
        <v>8648</v>
      </c>
      <c r="I22" s="2">
        <v>5</v>
      </c>
      <c r="J22" s="2">
        <v>4534</v>
      </c>
      <c r="K22" s="2">
        <v>3</v>
      </c>
      <c r="L22" s="2">
        <v>10277</v>
      </c>
      <c r="M22" s="2">
        <v>3</v>
      </c>
      <c r="N22" s="2">
        <v>2372</v>
      </c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3:44">
      <c r="C23" s="3">
        <v>15</v>
      </c>
      <c r="D23" s="7" t="s">
        <v>38</v>
      </c>
      <c r="E23" s="4">
        <v>3</v>
      </c>
      <c r="F23" s="4">
        <v>2536</v>
      </c>
      <c r="G23" s="2">
        <v>0</v>
      </c>
      <c r="H23" s="2">
        <v>0</v>
      </c>
      <c r="I23" s="2">
        <v>1</v>
      </c>
      <c r="J23" s="2">
        <v>1214</v>
      </c>
      <c r="K23" s="2">
        <v>0</v>
      </c>
      <c r="L23" s="2">
        <v>0</v>
      </c>
      <c r="M23" s="2">
        <v>1</v>
      </c>
      <c r="N23" s="2">
        <v>860</v>
      </c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3:44">
      <c r="C24" s="3">
        <v>16</v>
      </c>
      <c r="D24" s="7" t="s">
        <v>39</v>
      </c>
      <c r="E24" s="4">
        <v>1</v>
      </c>
      <c r="F24" s="4">
        <v>1627</v>
      </c>
      <c r="G24" s="2">
        <v>4</v>
      </c>
      <c r="H24" s="2">
        <v>5401</v>
      </c>
      <c r="I24" s="2">
        <v>6</v>
      </c>
      <c r="J24" s="2">
        <v>5114</v>
      </c>
      <c r="K24" s="2">
        <v>1</v>
      </c>
      <c r="L24" s="2">
        <v>4117</v>
      </c>
      <c r="M24" s="2">
        <v>2</v>
      </c>
      <c r="N24" s="2">
        <v>1267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3:44">
      <c r="C25" s="1">
        <v>17</v>
      </c>
      <c r="D25" s="6" t="s">
        <v>40</v>
      </c>
      <c r="E25" s="2">
        <v>0</v>
      </c>
      <c r="F25" s="2">
        <v>0</v>
      </c>
      <c r="G25" s="2">
        <v>6</v>
      </c>
      <c r="H25" s="2">
        <v>5054</v>
      </c>
      <c r="I25" s="2">
        <v>0</v>
      </c>
      <c r="J25" s="2">
        <v>0</v>
      </c>
      <c r="K25" s="2">
        <v>0</v>
      </c>
      <c r="L25" s="2">
        <v>0</v>
      </c>
      <c r="M25" s="2">
        <v>5</v>
      </c>
      <c r="N25" s="2">
        <v>4998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3:44">
      <c r="C26" s="1">
        <v>18</v>
      </c>
      <c r="D26" s="6" t="s">
        <v>41</v>
      </c>
      <c r="E26" s="2">
        <v>0</v>
      </c>
      <c r="F26" s="2">
        <v>0</v>
      </c>
      <c r="G26" s="2">
        <v>1</v>
      </c>
      <c r="H26" s="2">
        <v>2008</v>
      </c>
      <c r="I26" s="2">
        <v>0</v>
      </c>
      <c r="J26" s="2">
        <v>0</v>
      </c>
      <c r="K26" s="2">
        <v>1</v>
      </c>
      <c r="L26" s="2">
        <v>4814</v>
      </c>
      <c r="M26" s="2"/>
      <c r="N26" s="2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3:44">
      <c r="C27" s="1">
        <v>19</v>
      </c>
      <c r="D27" s="6" t="s">
        <v>42</v>
      </c>
      <c r="E27" s="2">
        <v>0</v>
      </c>
      <c r="F27" s="2">
        <v>0</v>
      </c>
      <c r="G27" s="2">
        <v>3</v>
      </c>
      <c r="H27" s="2">
        <v>2589</v>
      </c>
      <c r="I27" s="2">
        <v>0</v>
      </c>
      <c r="J27" s="2">
        <v>0</v>
      </c>
      <c r="K27" s="2">
        <v>1</v>
      </c>
      <c r="L27" s="2">
        <v>3109</v>
      </c>
      <c r="M27" s="2">
        <v>2</v>
      </c>
      <c r="N27" s="2">
        <v>3721</v>
      </c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3:44">
      <c r="C28" s="3">
        <v>20</v>
      </c>
      <c r="D28" s="7" t="s">
        <v>43</v>
      </c>
      <c r="E28" s="2">
        <v>0</v>
      </c>
      <c r="F28" s="2">
        <v>0</v>
      </c>
      <c r="G28" s="2">
        <v>0</v>
      </c>
      <c r="H28" s="2">
        <v>0</v>
      </c>
      <c r="I28" s="2">
        <v>3</v>
      </c>
      <c r="J28" s="2">
        <v>2011</v>
      </c>
      <c r="K28" s="2">
        <v>0</v>
      </c>
      <c r="L28" s="2">
        <v>0</v>
      </c>
      <c r="M28" s="2"/>
      <c r="N28" s="2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3:44">
      <c r="C29" s="3">
        <v>21</v>
      </c>
      <c r="D29" s="7" t="s">
        <v>44</v>
      </c>
      <c r="E29" s="2">
        <v>0</v>
      </c>
      <c r="F29" s="2">
        <v>0</v>
      </c>
      <c r="G29" s="2">
        <v>0</v>
      </c>
      <c r="H29" s="2">
        <v>0</v>
      </c>
      <c r="I29" s="2">
        <v>6</v>
      </c>
      <c r="J29" s="2">
        <v>3419</v>
      </c>
      <c r="K29" s="2">
        <v>0</v>
      </c>
      <c r="L29" s="2">
        <v>0</v>
      </c>
      <c r="M29" s="2"/>
      <c r="N29" s="2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3:44">
      <c r="C30" s="3">
        <v>22</v>
      </c>
      <c r="D30" s="7" t="s">
        <v>45</v>
      </c>
      <c r="E30" s="2">
        <v>0</v>
      </c>
      <c r="F30" s="2">
        <v>0</v>
      </c>
      <c r="G30" s="2">
        <v>0</v>
      </c>
      <c r="H30" s="2">
        <v>0</v>
      </c>
      <c r="I30" s="2">
        <v>1</v>
      </c>
      <c r="J30" s="2">
        <v>745</v>
      </c>
      <c r="K30" s="2">
        <v>0</v>
      </c>
      <c r="L30" s="2">
        <v>0</v>
      </c>
      <c r="M30" s="2"/>
      <c r="N30" s="2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3:44">
      <c r="C31" s="3">
        <v>23</v>
      </c>
      <c r="D31" s="7" t="s">
        <v>46</v>
      </c>
      <c r="E31" s="2">
        <v>0</v>
      </c>
      <c r="F31" s="2">
        <v>0</v>
      </c>
      <c r="G31" s="2">
        <v>0</v>
      </c>
      <c r="H31" s="2">
        <v>0</v>
      </c>
      <c r="I31" s="2">
        <v>4</v>
      </c>
      <c r="J31" s="2">
        <v>2024</v>
      </c>
      <c r="K31" s="2">
        <v>0</v>
      </c>
      <c r="L31" s="2">
        <v>0</v>
      </c>
      <c r="M31" s="2"/>
      <c r="N31" s="2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3:44">
      <c r="C32" s="3">
        <v>24</v>
      </c>
      <c r="D32" s="7" t="s">
        <v>47</v>
      </c>
      <c r="E32" s="1"/>
      <c r="F32" s="1"/>
      <c r="G32" s="1"/>
      <c r="H32" s="1"/>
      <c r="I32" s="2"/>
      <c r="J32" s="2"/>
      <c r="K32" s="2">
        <v>1</v>
      </c>
      <c r="L32" s="2">
        <v>7124</v>
      </c>
      <c r="M32" s="2">
        <v>1</v>
      </c>
      <c r="N32" s="2">
        <v>2766</v>
      </c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>
      <c r="C33" s="3">
        <v>25</v>
      </c>
      <c r="D33" s="7" t="s">
        <v>48</v>
      </c>
      <c r="E33" s="1"/>
      <c r="F33" s="1"/>
      <c r="G33" s="1"/>
      <c r="H33" s="1"/>
      <c r="I33" s="1"/>
      <c r="J33" s="1"/>
      <c r="K33" s="2">
        <v>1</v>
      </c>
      <c r="L33" s="2">
        <v>3676</v>
      </c>
      <c r="M33" s="2"/>
      <c r="N33" s="2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>
      <c r="C34" s="3">
        <v>26</v>
      </c>
      <c r="D34" s="7" t="s">
        <v>49</v>
      </c>
      <c r="E34" s="1"/>
      <c r="F34" s="1"/>
      <c r="G34" s="1"/>
      <c r="H34" s="1"/>
      <c r="I34" s="1"/>
      <c r="J34" s="1"/>
      <c r="K34" s="2">
        <v>1</v>
      </c>
      <c r="L34" s="2">
        <v>3734</v>
      </c>
      <c r="M34" s="2"/>
      <c r="N34" s="2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>
      <c r="C35" s="1">
        <v>27</v>
      </c>
      <c r="D35" s="6" t="s">
        <v>50</v>
      </c>
      <c r="E35" s="1"/>
      <c r="F35" s="1"/>
      <c r="G35" s="1"/>
      <c r="H35" s="1"/>
      <c r="I35" s="1"/>
      <c r="J35" s="1"/>
      <c r="K35" s="1"/>
      <c r="L35" s="1"/>
      <c r="M35" s="2">
        <v>1</v>
      </c>
      <c r="N35" s="2">
        <v>677</v>
      </c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>
      <c r="C36" s="3">
        <v>28</v>
      </c>
      <c r="D36" s="7" t="s">
        <v>53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>
      <c r="C37" s="3">
        <v>29</v>
      </c>
      <c r="D37" s="7" t="s">
        <v>54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3:44">
      <c r="C38" s="1"/>
      <c r="D38" s="6"/>
      <c r="E38" s="1">
        <f t="shared" ref="E38:N38" si="0">SUM(E9:E37)</f>
        <v>295</v>
      </c>
      <c r="F38" s="1">
        <f t="shared" si="0"/>
        <v>365345</v>
      </c>
      <c r="G38" s="1">
        <f t="shared" si="0"/>
        <v>189</v>
      </c>
      <c r="H38" s="1">
        <f t="shared" si="0"/>
        <v>201720</v>
      </c>
      <c r="I38" s="1">
        <f t="shared" si="0"/>
        <v>76</v>
      </c>
      <c r="J38" s="1">
        <f t="shared" si="0"/>
        <v>56018</v>
      </c>
      <c r="K38" s="1">
        <f t="shared" si="0"/>
        <v>114</v>
      </c>
      <c r="L38" s="1">
        <f t="shared" si="0"/>
        <v>349714</v>
      </c>
      <c r="M38" s="1">
        <f t="shared" si="0"/>
        <v>97</v>
      </c>
      <c r="N38" s="1">
        <f t="shared" si="0"/>
        <v>93528</v>
      </c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</row>
  </sheetData>
  <mergeCells count="20">
    <mergeCell ref="AA6:A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O6:AP6"/>
    <mergeCell ref="AQ6:AR6"/>
    <mergeCell ref="AC6:AD6"/>
    <mergeCell ref="AE6:AF6"/>
    <mergeCell ref="AG6:AH6"/>
    <mergeCell ref="AI6:AJ6"/>
    <mergeCell ref="AK6:AL6"/>
    <mergeCell ref="AM6:AN6"/>
  </mergeCells>
  <pageMargins left="0.7" right="0.7" top="0.75" bottom="0.75" header="0.3" footer="0.3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M39"/>
  <sheetViews>
    <sheetView topLeftCell="A15" workbookViewId="0">
      <selection activeCell="M9" sqref="M9:M37"/>
    </sheetView>
  </sheetViews>
  <sheetFormatPr defaultRowHeight="15"/>
  <cols>
    <col min="3" max="3" width="25.28515625" customWidth="1"/>
    <col min="4" max="4" width="7.140625" customWidth="1"/>
    <col min="5" max="5" width="10.5703125" customWidth="1"/>
    <col min="6" max="6" width="7.85546875" customWidth="1"/>
    <col min="7" max="7" width="10.85546875" customWidth="1"/>
    <col min="9" max="9" width="9.85546875" customWidth="1"/>
    <col min="10" max="10" width="7.28515625" customWidth="1"/>
    <col min="11" max="11" width="10.42578125" customWidth="1"/>
    <col min="13" max="13" width="10.7109375" customWidth="1"/>
  </cols>
  <sheetData>
    <row r="4" spans="2:13">
      <c r="B4" t="s">
        <v>61</v>
      </c>
    </row>
    <row r="6" spans="2:13">
      <c r="B6" s="1" t="s">
        <v>1</v>
      </c>
      <c r="C6" s="1" t="s">
        <v>2</v>
      </c>
      <c r="D6" s="23" t="s">
        <v>11</v>
      </c>
      <c r="E6" s="23"/>
      <c r="F6" s="23" t="s">
        <v>12</v>
      </c>
      <c r="G6" s="23"/>
      <c r="H6" s="23" t="s">
        <v>51</v>
      </c>
      <c r="I6" s="23"/>
      <c r="J6" s="23" t="s">
        <v>13</v>
      </c>
      <c r="K6" s="23"/>
      <c r="L6" s="23" t="s">
        <v>14</v>
      </c>
      <c r="M6" s="23"/>
    </row>
    <row r="7" spans="2:13">
      <c r="B7" s="1"/>
      <c r="C7" s="11"/>
      <c r="D7" s="15" t="s">
        <v>60</v>
      </c>
      <c r="E7" s="15" t="s">
        <v>4</v>
      </c>
      <c r="F7" s="15" t="s">
        <v>59</v>
      </c>
      <c r="G7" s="15" t="s">
        <v>4</v>
      </c>
      <c r="H7" s="17" t="s">
        <v>60</v>
      </c>
      <c r="I7" s="15" t="s">
        <v>4</v>
      </c>
      <c r="J7" s="17" t="s">
        <v>60</v>
      </c>
      <c r="K7" s="15" t="s">
        <v>4</v>
      </c>
      <c r="L7" s="17" t="s">
        <v>59</v>
      </c>
      <c r="M7" s="13" t="s">
        <v>4</v>
      </c>
    </row>
    <row r="8" spans="2:13">
      <c r="B8" s="1"/>
      <c r="C8" s="11"/>
      <c r="D8" s="16" t="s">
        <v>3</v>
      </c>
      <c r="E8" s="16"/>
      <c r="F8" s="16" t="s">
        <v>3</v>
      </c>
      <c r="G8" s="16"/>
      <c r="H8" s="16" t="s">
        <v>3</v>
      </c>
      <c r="I8" s="16"/>
      <c r="J8" s="16" t="s">
        <v>3</v>
      </c>
      <c r="K8" s="16"/>
      <c r="L8" s="16" t="s">
        <v>3</v>
      </c>
      <c r="M8" s="14"/>
    </row>
    <row r="9" spans="2:13">
      <c r="B9" s="1">
        <v>1</v>
      </c>
      <c r="C9" s="6" t="s">
        <v>6</v>
      </c>
      <c r="D9" s="12">
        <v>8</v>
      </c>
      <c r="E9" s="12">
        <v>5796</v>
      </c>
      <c r="F9" s="12">
        <v>2</v>
      </c>
      <c r="G9" s="12">
        <v>1220</v>
      </c>
      <c r="H9" s="12">
        <v>3</v>
      </c>
      <c r="I9" s="12">
        <v>4276</v>
      </c>
      <c r="J9" s="12">
        <v>14</v>
      </c>
      <c r="K9" s="12">
        <v>9132</v>
      </c>
      <c r="L9" s="12">
        <v>18</v>
      </c>
      <c r="M9" s="12">
        <v>16379</v>
      </c>
    </row>
    <row r="10" spans="2:13" ht="15.75">
      <c r="B10" s="1">
        <v>2</v>
      </c>
      <c r="C10" s="5" t="s">
        <v>25</v>
      </c>
      <c r="D10" s="2">
        <v>4</v>
      </c>
      <c r="E10" s="2">
        <v>4289</v>
      </c>
      <c r="F10" s="2">
        <v>3</v>
      </c>
      <c r="G10" s="2">
        <v>2187</v>
      </c>
      <c r="H10" s="2">
        <v>4</v>
      </c>
      <c r="I10" s="2">
        <v>5282</v>
      </c>
      <c r="J10" s="2">
        <v>4</v>
      </c>
      <c r="K10" s="2">
        <v>3406</v>
      </c>
      <c r="L10" s="2">
        <v>4</v>
      </c>
      <c r="M10" s="2">
        <v>5506</v>
      </c>
    </row>
    <row r="11" spans="2:13">
      <c r="B11" s="1">
        <v>3</v>
      </c>
      <c r="C11" s="6" t="s">
        <v>26</v>
      </c>
      <c r="D11" s="2">
        <v>4</v>
      </c>
      <c r="E11" s="2">
        <v>4202</v>
      </c>
      <c r="F11" s="2">
        <v>0</v>
      </c>
      <c r="G11" s="2">
        <v>0</v>
      </c>
      <c r="H11" s="2">
        <v>2</v>
      </c>
      <c r="I11" s="2">
        <v>1468</v>
      </c>
      <c r="J11" s="2"/>
      <c r="K11" s="2"/>
      <c r="L11" s="2">
        <v>4</v>
      </c>
      <c r="M11" s="2">
        <v>4594</v>
      </c>
    </row>
    <row r="12" spans="2:13">
      <c r="B12" s="1">
        <v>4</v>
      </c>
      <c r="C12" s="6" t="s">
        <v>27</v>
      </c>
      <c r="D12" s="2">
        <v>0</v>
      </c>
      <c r="E12" s="2">
        <v>0</v>
      </c>
      <c r="F12" s="2">
        <v>0</v>
      </c>
      <c r="G12" s="2">
        <v>0</v>
      </c>
      <c r="H12" s="2"/>
      <c r="I12" s="2"/>
      <c r="J12" s="2">
        <v>2</v>
      </c>
      <c r="K12" s="2">
        <v>1219</v>
      </c>
      <c r="L12" s="2"/>
      <c r="M12" s="2"/>
    </row>
    <row r="13" spans="2:13">
      <c r="B13" s="1">
        <v>5</v>
      </c>
      <c r="C13" s="6" t="s">
        <v>28</v>
      </c>
      <c r="D13" s="2">
        <v>8</v>
      </c>
      <c r="E13" s="2">
        <v>5474</v>
      </c>
      <c r="F13" s="2">
        <v>17</v>
      </c>
      <c r="G13" s="2">
        <v>10254</v>
      </c>
      <c r="H13" s="2">
        <v>6</v>
      </c>
      <c r="I13" s="2">
        <v>5040</v>
      </c>
      <c r="J13" s="2">
        <v>29</v>
      </c>
      <c r="K13" s="2">
        <v>20742</v>
      </c>
      <c r="L13" s="2">
        <v>36</v>
      </c>
      <c r="M13" s="2">
        <v>30235</v>
      </c>
    </row>
    <row r="14" spans="2:13">
      <c r="B14" s="1">
        <v>6</v>
      </c>
      <c r="C14" s="6" t="s">
        <v>29</v>
      </c>
      <c r="D14" s="2">
        <v>8</v>
      </c>
      <c r="E14" s="2">
        <v>6056</v>
      </c>
      <c r="F14" s="2">
        <v>9</v>
      </c>
      <c r="G14" s="2">
        <v>4153</v>
      </c>
      <c r="H14" s="2">
        <v>5</v>
      </c>
      <c r="I14" s="2">
        <v>5126</v>
      </c>
      <c r="J14" s="2">
        <v>13</v>
      </c>
      <c r="K14" s="2">
        <v>11214</v>
      </c>
      <c r="L14" s="2">
        <v>36</v>
      </c>
      <c r="M14" s="2">
        <v>33256</v>
      </c>
    </row>
    <row r="15" spans="2:13">
      <c r="B15" s="1">
        <v>7</v>
      </c>
      <c r="C15" s="6" t="s">
        <v>30</v>
      </c>
      <c r="D15" s="2">
        <v>5</v>
      </c>
      <c r="E15" s="2">
        <v>4560</v>
      </c>
      <c r="F15" s="2">
        <v>1</v>
      </c>
      <c r="G15" s="2">
        <v>855</v>
      </c>
      <c r="H15" s="2">
        <v>1</v>
      </c>
      <c r="I15" s="2">
        <v>1878</v>
      </c>
      <c r="J15" s="2">
        <v>21</v>
      </c>
      <c r="K15" s="2">
        <v>14209</v>
      </c>
      <c r="L15" s="2">
        <v>6</v>
      </c>
      <c r="M15" s="2">
        <v>4654</v>
      </c>
    </row>
    <row r="16" spans="2:13">
      <c r="B16" s="1">
        <v>8</v>
      </c>
      <c r="C16" s="6" t="s">
        <v>31</v>
      </c>
      <c r="D16" s="2">
        <v>1</v>
      </c>
      <c r="E16" s="2">
        <v>1341</v>
      </c>
      <c r="F16" s="2">
        <v>1</v>
      </c>
      <c r="G16" s="2">
        <v>877</v>
      </c>
      <c r="H16" s="2">
        <v>1</v>
      </c>
      <c r="I16" s="2">
        <v>1252</v>
      </c>
      <c r="J16" s="2">
        <v>2</v>
      </c>
      <c r="K16" s="2">
        <v>1557</v>
      </c>
      <c r="L16" s="2">
        <v>4</v>
      </c>
      <c r="M16" s="2">
        <v>5417</v>
      </c>
    </row>
    <row r="17" spans="2:13">
      <c r="B17" s="1">
        <v>9</v>
      </c>
      <c r="C17" s="6" t="s">
        <v>32</v>
      </c>
      <c r="D17" s="2"/>
      <c r="E17" s="2"/>
      <c r="F17" s="2">
        <v>1</v>
      </c>
      <c r="G17" s="2">
        <v>1108</v>
      </c>
      <c r="H17" s="2">
        <v>1</v>
      </c>
      <c r="I17" s="2">
        <v>1766</v>
      </c>
      <c r="J17" s="2">
        <v>1</v>
      </c>
      <c r="K17" s="2">
        <v>982</v>
      </c>
      <c r="L17" s="2">
        <v>1</v>
      </c>
      <c r="M17" s="2">
        <v>692</v>
      </c>
    </row>
    <row r="18" spans="2:13">
      <c r="B18" s="1">
        <v>10</v>
      </c>
      <c r="C18" s="6" t="s">
        <v>33</v>
      </c>
      <c r="D18" s="2">
        <v>3</v>
      </c>
      <c r="E18" s="2">
        <v>2856</v>
      </c>
      <c r="F18" s="2">
        <v>1</v>
      </c>
      <c r="G18" s="2">
        <v>704</v>
      </c>
      <c r="H18" s="2">
        <v>1</v>
      </c>
      <c r="I18" s="2">
        <v>1278</v>
      </c>
      <c r="J18" s="2">
        <v>1</v>
      </c>
      <c r="K18" s="2">
        <v>720</v>
      </c>
      <c r="L18" s="2">
        <v>1</v>
      </c>
      <c r="M18" s="2">
        <v>1810</v>
      </c>
    </row>
    <row r="19" spans="2:13">
      <c r="B19" s="3">
        <v>11</v>
      </c>
      <c r="C19" s="7" t="s">
        <v>34</v>
      </c>
      <c r="D19" s="4">
        <v>3</v>
      </c>
      <c r="E19" s="4">
        <v>2539</v>
      </c>
      <c r="F19" s="2">
        <v>8</v>
      </c>
      <c r="G19" s="2">
        <v>4019</v>
      </c>
      <c r="H19" s="2">
        <v>3</v>
      </c>
      <c r="I19" s="2">
        <v>2908</v>
      </c>
      <c r="J19" s="2"/>
      <c r="K19" s="2"/>
      <c r="L19" s="2"/>
      <c r="M19" s="2"/>
    </row>
    <row r="20" spans="2:13">
      <c r="B20" s="3">
        <v>12</v>
      </c>
      <c r="C20" s="7" t="s">
        <v>35</v>
      </c>
      <c r="D20" s="4">
        <v>1</v>
      </c>
      <c r="E20" s="4">
        <v>1116</v>
      </c>
      <c r="F20" s="2">
        <v>0</v>
      </c>
      <c r="G20" s="2">
        <v>0</v>
      </c>
      <c r="H20" s="2">
        <v>2</v>
      </c>
      <c r="I20" s="2">
        <v>3775</v>
      </c>
      <c r="J20" s="2">
        <v>1</v>
      </c>
      <c r="K20" s="2">
        <v>677</v>
      </c>
      <c r="L20" s="2">
        <v>1</v>
      </c>
      <c r="M20" s="2">
        <v>1004</v>
      </c>
    </row>
    <row r="21" spans="2:13">
      <c r="B21" s="3">
        <v>13</v>
      </c>
      <c r="C21" s="7" t="s">
        <v>36</v>
      </c>
      <c r="D21" s="4"/>
      <c r="E21" s="4"/>
      <c r="F21" s="2">
        <v>0</v>
      </c>
      <c r="G21" s="2">
        <v>0</v>
      </c>
      <c r="H21" s="2"/>
      <c r="I21" s="2"/>
      <c r="J21" s="2"/>
      <c r="K21" s="2"/>
      <c r="L21" s="2"/>
      <c r="M21" s="2"/>
    </row>
    <row r="22" spans="2:13">
      <c r="B22" s="3">
        <v>14</v>
      </c>
      <c r="C22" s="7" t="s">
        <v>37</v>
      </c>
      <c r="D22" s="4">
        <v>1</v>
      </c>
      <c r="E22" s="4">
        <v>694</v>
      </c>
      <c r="F22" s="2">
        <v>19</v>
      </c>
      <c r="G22" s="2">
        <v>8731</v>
      </c>
      <c r="H22" s="2">
        <v>5</v>
      </c>
      <c r="I22" s="2">
        <v>5353</v>
      </c>
      <c r="J22" s="2">
        <v>7</v>
      </c>
      <c r="K22" s="2">
        <v>6227</v>
      </c>
      <c r="L22" s="2">
        <v>1</v>
      </c>
      <c r="M22" s="2">
        <v>1349</v>
      </c>
    </row>
    <row r="23" spans="2:13">
      <c r="B23" s="3">
        <v>15</v>
      </c>
      <c r="C23" s="7" t="s">
        <v>38</v>
      </c>
      <c r="D23" s="4"/>
      <c r="E23" s="4"/>
      <c r="F23" s="2">
        <v>1</v>
      </c>
      <c r="G23" s="2">
        <v>728</v>
      </c>
      <c r="H23" s="2"/>
      <c r="I23" s="2"/>
      <c r="J23" s="2"/>
      <c r="K23" s="2"/>
      <c r="L23" s="2"/>
      <c r="M23" s="2"/>
    </row>
    <row r="24" spans="2:13">
      <c r="B24" s="3">
        <v>16</v>
      </c>
      <c r="C24" s="7" t="s">
        <v>39</v>
      </c>
      <c r="D24" s="4">
        <v>1</v>
      </c>
      <c r="E24" s="4">
        <v>1269</v>
      </c>
      <c r="F24" s="2">
        <v>2</v>
      </c>
      <c r="G24" s="2">
        <v>1005</v>
      </c>
      <c r="H24" s="2">
        <v>2</v>
      </c>
      <c r="I24" s="2">
        <v>3674</v>
      </c>
      <c r="J24" s="2">
        <v>7</v>
      </c>
      <c r="K24" s="2">
        <v>5566</v>
      </c>
      <c r="L24" s="2">
        <v>2</v>
      </c>
      <c r="M24" s="2">
        <v>1319</v>
      </c>
    </row>
    <row r="25" spans="2:13">
      <c r="B25" s="1">
        <v>17</v>
      </c>
      <c r="C25" s="6" t="s">
        <v>40</v>
      </c>
      <c r="D25" s="2">
        <v>8</v>
      </c>
      <c r="E25" s="2">
        <v>8964</v>
      </c>
      <c r="F25" s="2"/>
      <c r="G25" s="2"/>
      <c r="H25" s="2">
        <v>5</v>
      </c>
      <c r="I25" s="2">
        <v>5888</v>
      </c>
      <c r="J25" s="2"/>
      <c r="K25" s="2"/>
      <c r="L25" s="2">
        <v>11</v>
      </c>
      <c r="M25" s="2">
        <v>9289</v>
      </c>
    </row>
    <row r="26" spans="2:13">
      <c r="B26" s="1">
        <v>18</v>
      </c>
      <c r="C26" s="6" t="s">
        <v>41</v>
      </c>
      <c r="D26" s="2"/>
      <c r="E26" s="2"/>
      <c r="F26" s="2"/>
      <c r="G26" s="2"/>
      <c r="H26" s="2"/>
      <c r="I26" s="2"/>
      <c r="J26" s="2"/>
      <c r="K26" s="2"/>
      <c r="L26" s="2">
        <v>1</v>
      </c>
      <c r="M26" s="2">
        <v>914</v>
      </c>
    </row>
    <row r="27" spans="2:13">
      <c r="B27" s="1">
        <v>19</v>
      </c>
      <c r="C27" s="6" t="s">
        <v>42</v>
      </c>
      <c r="D27" s="2">
        <v>1</v>
      </c>
      <c r="E27" s="2">
        <v>1380</v>
      </c>
      <c r="F27" s="2"/>
      <c r="G27" s="2"/>
      <c r="H27" s="2"/>
      <c r="I27" s="2"/>
      <c r="J27" s="2"/>
      <c r="K27" s="2"/>
      <c r="L27" s="2">
        <v>2</v>
      </c>
      <c r="M27" s="2">
        <v>1053</v>
      </c>
    </row>
    <row r="28" spans="2:13">
      <c r="B28" s="3">
        <v>20</v>
      </c>
      <c r="C28" s="7" t="s">
        <v>43</v>
      </c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2:13">
      <c r="B29" s="3">
        <v>21</v>
      </c>
      <c r="C29" s="7" t="s">
        <v>44</v>
      </c>
      <c r="D29" s="2"/>
      <c r="E29" s="2"/>
      <c r="F29" s="2">
        <v>14</v>
      </c>
      <c r="G29" s="2">
        <v>7174</v>
      </c>
      <c r="H29" s="2"/>
      <c r="I29" s="2"/>
      <c r="J29" s="2"/>
      <c r="K29" s="2"/>
      <c r="L29" s="2"/>
      <c r="M29" s="2"/>
    </row>
    <row r="30" spans="2:13">
      <c r="B30" s="3">
        <v>22</v>
      </c>
      <c r="C30" s="7" t="s">
        <v>45</v>
      </c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2:13">
      <c r="B31" s="3">
        <v>23</v>
      </c>
      <c r="C31" s="7" t="s">
        <v>46</v>
      </c>
      <c r="D31" s="2">
        <v>1</v>
      </c>
      <c r="E31" s="2">
        <v>725</v>
      </c>
      <c r="F31" s="2"/>
      <c r="G31" s="2"/>
      <c r="H31" s="2"/>
      <c r="I31" s="2"/>
      <c r="J31" s="2"/>
      <c r="K31" s="2"/>
      <c r="L31" s="2"/>
      <c r="M31" s="2"/>
    </row>
    <row r="32" spans="2:13">
      <c r="B32" s="3">
        <v>24</v>
      </c>
      <c r="C32" s="7" t="s">
        <v>47</v>
      </c>
      <c r="D32" s="1"/>
      <c r="E32" s="1"/>
      <c r="F32" s="1"/>
      <c r="G32" s="1"/>
      <c r="H32" s="2"/>
      <c r="I32" s="2"/>
      <c r="J32" s="2"/>
      <c r="K32" s="2"/>
      <c r="L32" s="2"/>
      <c r="M32" s="2"/>
    </row>
    <row r="33" spans="2:13">
      <c r="B33" s="3">
        <v>25</v>
      </c>
      <c r="C33" s="7" t="s">
        <v>48</v>
      </c>
      <c r="D33" s="1"/>
      <c r="E33" s="1"/>
      <c r="F33" s="1"/>
      <c r="G33" s="1"/>
      <c r="H33" s="1"/>
      <c r="I33" s="1"/>
      <c r="J33" s="2"/>
      <c r="K33" s="2"/>
      <c r="L33" s="2"/>
      <c r="M33" s="2"/>
    </row>
    <row r="34" spans="2:13">
      <c r="B34" s="3">
        <v>26</v>
      </c>
      <c r="C34" s="7" t="s">
        <v>49</v>
      </c>
      <c r="D34" s="1"/>
      <c r="E34" s="1"/>
      <c r="F34" s="1"/>
      <c r="G34" s="1"/>
      <c r="H34" s="1"/>
      <c r="I34" s="1"/>
      <c r="J34" s="2"/>
      <c r="K34" s="2"/>
      <c r="L34" s="2"/>
      <c r="M34" s="2"/>
    </row>
    <row r="35" spans="2:13">
      <c r="B35" s="1">
        <v>27</v>
      </c>
      <c r="C35" s="6" t="s">
        <v>50</v>
      </c>
      <c r="D35" s="1"/>
      <c r="E35" s="1"/>
      <c r="F35" s="1"/>
      <c r="G35" s="1"/>
      <c r="H35" s="1"/>
      <c r="I35" s="1"/>
      <c r="J35" s="1"/>
      <c r="K35" s="1"/>
      <c r="L35" s="2"/>
      <c r="M35" s="2"/>
    </row>
    <row r="36" spans="2:13">
      <c r="B36" s="3">
        <v>28</v>
      </c>
      <c r="C36" s="7" t="s">
        <v>52</v>
      </c>
      <c r="D36" s="1"/>
      <c r="E36" s="1"/>
      <c r="F36" s="1">
        <v>1</v>
      </c>
      <c r="G36" s="1">
        <v>1125</v>
      </c>
      <c r="H36" s="1"/>
      <c r="I36" s="1"/>
      <c r="J36" s="1"/>
      <c r="K36" s="1"/>
      <c r="L36" s="1"/>
      <c r="M36" s="1"/>
    </row>
    <row r="37" spans="2:13">
      <c r="B37" s="1">
        <v>29</v>
      </c>
      <c r="C37" s="6" t="s">
        <v>54</v>
      </c>
      <c r="D37" s="1"/>
      <c r="E37" s="1"/>
      <c r="F37" s="1"/>
      <c r="G37" s="1"/>
      <c r="H37" s="1">
        <v>2</v>
      </c>
      <c r="I37" s="1">
        <v>2619</v>
      </c>
      <c r="J37" s="1"/>
      <c r="K37" s="1"/>
      <c r="L37" s="1"/>
      <c r="M37" s="1"/>
    </row>
    <row r="38" spans="2:13">
      <c r="B38" s="1"/>
      <c r="C38" s="6"/>
      <c r="D38" s="1">
        <f t="shared" ref="D38:M38" si="0">SUM(D9:D37)</f>
        <v>57</v>
      </c>
      <c r="E38" s="1">
        <f t="shared" si="0"/>
        <v>51261</v>
      </c>
      <c r="F38" s="1">
        <f t="shared" si="0"/>
        <v>80</v>
      </c>
      <c r="G38" s="1">
        <f t="shared" si="0"/>
        <v>44140</v>
      </c>
      <c r="H38" s="1">
        <f t="shared" si="0"/>
        <v>43</v>
      </c>
      <c r="I38" s="1">
        <f t="shared" si="0"/>
        <v>51583</v>
      </c>
      <c r="J38" s="1">
        <f t="shared" si="0"/>
        <v>102</v>
      </c>
      <c r="K38" s="1">
        <f t="shared" si="0"/>
        <v>75651</v>
      </c>
      <c r="L38" s="1">
        <f t="shared" si="0"/>
        <v>128</v>
      </c>
      <c r="M38" s="1">
        <f t="shared" si="0"/>
        <v>117471</v>
      </c>
    </row>
    <row r="39" spans="2:1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mergeCells count="5">
    <mergeCell ref="D6:E6"/>
    <mergeCell ref="F6:G6"/>
    <mergeCell ref="H6:I6"/>
    <mergeCell ref="J6:K6"/>
    <mergeCell ref="L6:M6"/>
  </mergeCells>
  <pageMargins left="0.7" right="0.7" top="0.75" bottom="0.75" header="0.3" footer="0.3"/>
  <pageSetup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3:M40"/>
  <sheetViews>
    <sheetView topLeftCell="A4" workbookViewId="0">
      <selection activeCell="G18" sqref="G18"/>
    </sheetView>
  </sheetViews>
  <sheetFormatPr defaultRowHeight="15"/>
  <cols>
    <col min="3" max="3" width="22.28515625" customWidth="1"/>
    <col min="4" max="4" width="8" customWidth="1"/>
    <col min="5" max="5" width="10.28515625" customWidth="1"/>
    <col min="6" max="6" width="7.42578125" customWidth="1"/>
    <col min="7" max="7" width="10.28515625" customWidth="1"/>
    <col min="8" max="8" width="7.42578125" customWidth="1"/>
    <col min="9" max="9" width="10.42578125" customWidth="1"/>
    <col min="11" max="11" width="10.5703125" bestFit="1" customWidth="1"/>
    <col min="13" max="13" width="11.140625" customWidth="1"/>
  </cols>
  <sheetData>
    <row r="3" spans="2:13">
      <c r="B3" t="s">
        <v>0</v>
      </c>
    </row>
    <row r="5" spans="2:13">
      <c r="B5" s="1" t="s">
        <v>1</v>
      </c>
      <c r="C5" s="1" t="s">
        <v>2</v>
      </c>
      <c r="D5" s="23" t="s">
        <v>15</v>
      </c>
      <c r="E5" s="23"/>
      <c r="F5" s="23" t="s">
        <v>16</v>
      </c>
      <c r="G5" s="23"/>
      <c r="H5" s="23" t="s">
        <v>17</v>
      </c>
      <c r="I5" s="23"/>
      <c r="J5" s="23" t="s">
        <v>18</v>
      </c>
      <c r="K5" s="23"/>
      <c r="L5" s="23" t="s">
        <v>19</v>
      </c>
      <c r="M5" s="23"/>
    </row>
    <row r="6" spans="2:13">
      <c r="B6" s="1"/>
      <c r="C6" s="11"/>
      <c r="D6" s="15" t="s">
        <v>60</v>
      </c>
      <c r="E6" s="15" t="s">
        <v>4</v>
      </c>
      <c r="F6" s="15" t="s">
        <v>60</v>
      </c>
      <c r="G6" s="15" t="s">
        <v>4</v>
      </c>
      <c r="H6" s="15" t="s">
        <v>59</v>
      </c>
      <c r="I6" s="15" t="s">
        <v>4</v>
      </c>
      <c r="J6" s="15" t="s">
        <v>60</v>
      </c>
      <c r="K6" s="15" t="s">
        <v>4</v>
      </c>
      <c r="L6" s="15" t="s">
        <v>59</v>
      </c>
      <c r="M6" s="13" t="s">
        <v>4</v>
      </c>
    </row>
    <row r="7" spans="2:13">
      <c r="B7" s="1"/>
      <c r="C7" s="11"/>
      <c r="D7" s="16" t="s">
        <v>58</v>
      </c>
      <c r="E7" s="16"/>
      <c r="F7" s="16" t="s">
        <v>58</v>
      </c>
      <c r="G7" s="16"/>
      <c r="H7" s="16" t="s">
        <v>58</v>
      </c>
      <c r="I7" s="16"/>
      <c r="J7" s="16" t="s">
        <v>58</v>
      </c>
      <c r="K7" s="16"/>
      <c r="L7" s="16" t="s">
        <v>58</v>
      </c>
      <c r="M7" s="14"/>
    </row>
    <row r="8" spans="2:13">
      <c r="B8" s="1">
        <v>1</v>
      </c>
      <c r="C8" s="6" t="s">
        <v>6</v>
      </c>
      <c r="D8" s="12">
        <v>7</v>
      </c>
      <c r="E8" s="12">
        <v>8361</v>
      </c>
      <c r="F8" s="12">
        <v>2</v>
      </c>
      <c r="G8" s="12">
        <v>2732</v>
      </c>
      <c r="H8" s="12">
        <v>4</v>
      </c>
      <c r="I8" s="12">
        <v>6478</v>
      </c>
      <c r="J8" s="12">
        <v>6</v>
      </c>
      <c r="K8" s="12">
        <v>7092</v>
      </c>
      <c r="L8" s="12">
        <v>23</v>
      </c>
      <c r="M8" s="12">
        <v>33072</v>
      </c>
    </row>
    <row r="9" spans="2:13" ht="15.75">
      <c r="B9" s="1">
        <v>2</v>
      </c>
      <c r="C9" s="5" t="s">
        <v>25</v>
      </c>
      <c r="D9" s="2">
        <v>6</v>
      </c>
      <c r="E9" s="2">
        <v>7955</v>
      </c>
      <c r="F9" s="2">
        <v>6</v>
      </c>
      <c r="G9" s="2">
        <v>3430</v>
      </c>
      <c r="H9" s="2">
        <v>9</v>
      </c>
      <c r="I9" s="2">
        <v>6641</v>
      </c>
      <c r="J9" s="2">
        <v>1</v>
      </c>
      <c r="K9" s="2">
        <v>1286</v>
      </c>
      <c r="L9" s="2">
        <v>8</v>
      </c>
      <c r="M9" s="2">
        <v>10435</v>
      </c>
    </row>
    <row r="10" spans="2:13">
      <c r="B10" s="1">
        <v>3</v>
      </c>
      <c r="C10" s="6" t="s">
        <v>26</v>
      </c>
      <c r="D10" s="2">
        <v>2</v>
      </c>
      <c r="E10" s="2">
        <v>2610</v>
      </c>
      <c r="F10" s="2"/>
      <c r="G10" s="2"/>
      <c r="H10" s="2"/>
      <c r="I10" s="2"/>
      <c r="J10" s="2"/>
      <c r="K10" s="2"/>
      <c r="L10" s="2">
        <v>1</v>
      </c>
      <c r="M10" s="2">
        <v>541</v>
      </c>
    </row>
    <row r="11" spans="2:13">
      <c r="B11" s="1">
        <v>4</v>
      </c>
      <c r="C11" s="6" t="s">
        <v>27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2:13">
      <c r="B12" s="1">
        <v>5</v>
      </c>
      <c r="C12" s="6" t="s">
        <v>28</v>
      </c>
      <c r="D12" s="2">
        <v>29</v>
      </c>
      <c r="E12" s="2">
        <v>19786</v>
      </c>
      <c r="F12" s="2">
        <v>9</v>
      </c>
      <c r="G12" s="2">
        <v>5808</v>
      </c>
      <c r="H12" s="2">
        <v>19</v>
      </c>
      <c r="I12" s="2">
        <v>16214</v>
      </c>
      <c r="J12" s="2">
        <v>9</v>
      </c>
      <c r="K12" s="2">
        <v>11545</v>
      </c>
      <c r="L12" s="2">
        <v>34</v>
      </c>
      <c r="M12" s="2">
        <v>55044</v>
      </c>
    </row>
    <row r="13" spans="2:13">
      <c r="B13" s="1">
        <v>6</v>
      </c>
      <c r="C13" s="6" t="s">
        <v>29</v>
      </c>
      <c r="D13" s="2">
        <v>27</v>
      </c>
      <c r="E13" s="2">
        <v>24757</v>
      </c>
      <c r="F13" s="2">
        <v>9</v>
      </c>
      <c r="G13" s="2">
        <v>4413</v>
      </c>
      <c r="H13" s="2">
        <v>12</v>
      </c>
      <c r="I13" s="2">
        <v>11043</v>
      </c>
      <c r="J13" s="2">
        <v>3</v>
      </c>
      <c r="K13" s="2">
        <v>1748</v>
      </c>
      <c r="L13" s="2">
        <v>37</v>
      </c>
      <c r="M13" s="2">
        <v>73184</v>
      </c>
    </row>
    <row r="14" spans="2:13">
      <c r="B14" s="1">
        <v>7</v>
      </c>
      <c r="C14" s="6" t="s">
        <v>30</v>
      </c>
      <c r="D14" s="2">
        <v>32</v>
      </c>
      <c r="E14" s="2">
        <v>20399</v>
      </c>
      <c r="F14" s="2">
        <v>4</v>
      </c>
      <c r="G14" s="2">
        <v>2018</v>
      </c>
      <c r="H14" s="2">
        <v>1</v>
      </c>
      <c r="I14" s="2">
        <v>1180</v>
      </c>
      <c r="J14" s="2">
        <v>4</v>
      </c>
      <c r="K14" s="2">
        <v>5389</v>
      </c>
      <c r="L14" s="2">
        <v>17</v>
      </c>
      <c r="M14" s="2">
        <v>26385</v>
      </c>
    </row>
    <row r="15" spans="2:13">
      <c r="B15" s="1">
        <v>8</v>
      </c>
      <c r="C15" s="6" t="s">
        <v>31</v>
      </c>
      <c r="D15" s="2">
        <v>2</v>
      </c>
      <c r="E15" s="2">
        <v>3775</v>
      </c>
      <c r="F15" s="2">
        <v>2</v>
      </c>
      <c r="G15" s="2">
        <v>1146</v>
      </c>
      <c r="H15" s="2">
        <v>1</v>
      </c>
      <c r="I15" s="2">
        <v>978</v>
      </c>
      <c r="J15" s="2">
        <v>1</v>
      </c>
      <c r="K15" s="2">
        <v>1347</v>
      </c>
      <c r="L15" s="2">
        <v>5</v>
      </c>
      <c r="M15" s="2">
        <v>10691</v>
      </c>
    </row>
    <row r="16" spans="2:13">
      <c r="B16" s="1">
        <v>9</v>
      </c>
      <c r="C16" s="6" t="s">
        <v>32</v>
      </c>
      <c r="D16" s="2">
        <v>5</v>
      </c>
      <c r="E16" s="2">
        <v>7301</v>
      </c>
      <c r="F16" s="2"/>
      <c r="G16" s="2"/>
      <c r="H16" s="2">
        <v>4</v>
      </c>
      <c r="I16" s="2">
        <v>2852</v>
      </c>
      <c r="J16" s="2">
        <v>2</v>
      </c>
      <c r="K16" s="2">
        <v>4161</v>
      </c>
      <c r="L16" s="2">
        <v>1</v>
      </c>
      <c r="M16" s="2">
        <v>2495</v>
      </c>
    </row>
    <row r="17" spans="2:13">
      <c r="B17" s="1">
        <v>10</v>
      </c>
      <c r="C17" s="6" t="s">
        <v>33</v>
      </c>
      <c r="D17" s="2">
        <v>6</v>
      </c>
      <c r="E17" s="2">
        <v>7538</v>
      </c>
      <c r="F17" s="2">
        <v>2</v>
      </c>
      <c r="G17" s="2">
        <v>2019</v>
      </c>
      <c r="H17" s="2">
        <v>1</v>
      </c>
      <c r="I17" s="2">
        <v>1366</v>
      </c>
      <c r="J17" s="2">
        <v>1</v>
      </c>
      <c r="K17" s="2">
        <v>1356</v>
      </c>
      <c r="L17" s="2"/>
      <c r="M17" s="2"/>
    </row>
    <row r="18" spans="2:13">
      <c r="B18" s="3">
        <v>11</v>
      </c>
      <c r="C18" s="7" t="s">
        <v>34</v>
      </c>
      <c r="D18" s="4">
        <v>4</v>
      </c>
      <c r="E18" s="4">
        <v>3638</v>
      </c>
      <c r="F18" s="2">
        <v>6</v>
      </c>
      <c r="G18" s="2">
        <v>4494</v>
      </c>
      <c r="H18" s="2">
        <v>1</v>
      </c>
      <c r="I18" s="2">
        <v>1075</v>
      </c>
      <c r="J18" s="2">
        <v>1</v>
      </c>
      <c r="K18" s="2">
        <v>1183</v>
      </c>
      <c r="L18" s="2">
        <v>7</v>
      </c>
      <c r="M18" s="2">
        <v>12062</v>
      </c>
    </row>
    <row r="19" spans="2:13">
      <c r="B19" s="3">
        <v>12</v>
      </c>
      <c r="C19" s="7" t="s">
        <v>35</v>
      </c>
      <c r="D19" s="4">
        <v>2</v>
      </c>
      <c r="E19" s="4">
        <v>3672</v>
      </c>
      <c r="F19" s="2">
        <v>3</v>
      </c>
      <c r="G19" s="2">
        <v>3259</v>
      </c>
      <c r="H19" s="2"/>
      <c r="I19" s="2"/>
      <c r="J19" s="2">
        <v>1</v>
      </c>
      <c r="K19" s="2">
        <v>784</v>
      </c>
      <c r="L19" s="2">
        <v>1</v>
      </c>
      <c r="M19" s="2">
        <v>3043</v>
      </c>
    </row>
    <row r="20" spans="2:13">
      <c r="B20" s="3">
        <v>13</v>
      </c>
      <c r="C20" s="7" t="s">
        <v>36</v>
      </c>
      <c r="D20" s="4"/>
      <c r="E20" s="4"/>
      <c r="F20" s="2"/>
      <c r="G20" s="2"/>
      <c r="H20" s="2"/>
      <c r="I20" s="2"/>
      <c r="J20" s="2"/>
      <c r="K20" s="2"/>
      <c r="L20" s="2">
        <v>1</v>
      </c>
      <c r="M20" s="2">
        <v>3196</v>
      </c>
    </row>
    <row r="21" spans="2:13">
      <c r="B21" s="3">
        <v>14</v>
      </c>
      <c r="C21" s="7" t="s">
        <v>37</v>
      </c>
      <c r="D21" s="4">
        <v>4</v>
      </c>
      <c r="E21" s="4">
        <v>7428</v>
      </c>
      <c r="F21" s="2">
        <v>4</v>
      </c>
      <c r="G21" s="2">
        <v>2903</v>
      </c>
      <c r="H21" s="2">
        <v>10</v>
      </c>
      <c r="I21" s="2">
        <v>7562</v>
      </c>
      <c r="J21" s="2">
        <v>1</v>
      </c>
      <c r="K21" s="2">
        <v>3139</v>
      </c>
      <c r="L21" s="2">
        <v>2</v>
      </c>
      <c r="M21" s="2">
        <v>3155</v>
      </c>
    </row>
    <row r="22" spans="2:13">
      <c r="B22" s="3">
        <v>15</v>
      </c>
      <c r="C22" s="7" t="s">
        <v>38</v>
      </c>
      <c r="D22" s="4"/>
      <c r="E22" s="4"/>
      <c r="F22" s="2"/>
      <c r="G22" s="2"/>
      <c r="H22" s="2">
        <v>2</v>
      </c>
      <c r="I22" s="2">
        <v>970</v>
      </c>
      <c r="J22" s="2">
        <v>1</v>
      </c>
      <c r="K22" s="2">
        <v>1805</v>
      </c>
      <c r="L22" s="2"/>
      <c r="M22" s="2"/>
    </row>
    <row r="23" spans="2:13">
      <c r="B23" s="3">
        <v>16</v>
      </c>
      <c r="C23" s="7" t="s">
        <v>39</v>
      </c>
      <c r="D23" s="4"/>
      <c r="E23" s="4"/>
      <c r="F23" s="2"/>
      <c r="G23" s="2"/>
      <c r="H23" s="2">
        <v>4</v>
      </c>
      <c r="I23" s="2">
        <v>3382</v>
      </c>
      <c r="J23" s="2">
        <v>1</v>
      </c>
      <c r="K23" s="2">
        <v>1806</v>
      </c>
      <c r="L23" s="2">
        <v>5</v>
      </c>
      <c r="M23" s="2">
        <v>17247</v>
      </c>
    </row>
    <row r="24" spans="2:13">
      <c r="B24" s="1">
        <v>17</v>
      </c>
      <c r="C24" s="6" t="s">
        <v>40</v>
      </c>
      <c r="D24" s="2">
        <v>1</v>
      </c>
      <c r="E24" s="2">
        <v>2783</v>
      </c>
      <c r="F24" s="2"/>
      <c r="G24" s="2"/>
      <c r="H24" s="2">
        <v>5</v>
      </c>
      <c r="I24" s="2">
        <v>3424</v>
      </c>
      <c r="J24" s="2">
        <v>4</v>
      </c>
      <c r="K24" s="2">
        <v>3617</v>
      </c>
      <c r="L24" s="2">
        <v>1</v>
      </c>
      <c r="M24" s="2">
        <v>378</v>
      </c>
    </row>
    <row r="25" spans="2:13">
      <c r="B25" s="1">
        <v>18</v>
      </c>
      <c r="C25" s="6" t="s">
        <v>41</v>
      </c>
      <c r="D25" s="2">
        <v>2</v>
      </c>
      <c r="E25" s="2">
        <v>2566</v>
      </c>
      <c r="F25" s="2"/>
      <c r="G25" s="2"/>
      <c r="H25" s="2"/>
      <c r="I25" s="2"/>
      <c r="J25" s="2"/>
      <c r="K25" s="2"/>
      <c r="L25" s="2">
        <v>3</v>
      </c>
      <c r="M25" s="2">
        <v>2522</v>
      </c>
    </row>
    <row r="26" spans="2:13">
      <c r="B26" s="1">
        <v>19</v>
      </c>
      <c r="C26" s="6" t="s">
        <v>42</v>
      </c>
      <c r="D26" s="2">
        <v>2</v>
      </c>
      <c r="E26" s="2">
        <v>2720</v>
      </c>
      <c r="F26" s="2"/>
      <c r="G26" s="2"/>
      <c r="H26" s="2"/>
      <c r="I26" s="2"/>
      <c r="J26" s="2"/>
      <c r="K26" s="2"/>
      <c r="L26" s="2">
        <v>3</v>
      </c>
      <c r="M26" s="2">
        <v>4787</v>
      </c>
    </row>
    <row r="27" spans="2:13">
      <c r="B27" s="3">
        <v>20</v>
      </c>
      <c r="C27" s="7" t="s">
        <v>43</v>
      </c>
      <c r="D27" s="2"/>
      <c r="E27" s="2"/>
      <c r="F27" s="2"/>
      <c r="G27" s="2"/>
      <c r="H27" s="2"/>
      <c r="I27" s="2"/>
      <c r="J27" s="2">
        <v>1</v>
      </c>
      <c r="K27" s="2">
        <v>1240</v>
      </c>
      <c r="L27" s="2"/>
      <c r="M27" s="2"/>
    </row>
    <row r="28" spans="2:13">
      <c r="B28" s="3">
        <v>21</v>
      </c>
      <c r="C28" s="7" t="s">
        <v>44</v>
      </c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2:13">
      <c r="B29" s="3">
        <v>22</v>
      </c>
      <c r="C29" s="7" t="s">
        <v>45</v>
      </c>
      <c r="D29" s="2"/>
      <c r="E29" s="2"/>
      <c r="F29" s="2"/>
      <c r="G29" s="2"/>
      <c r="H29" s="2"/>
      <c r="I29" s="2"/>
      <c r="J29" s="2">
        <v>2</v>
      </c>
      <c r="K29" s="2">
        <v>2884</v>
      </c>
      <c r="L29" s="2"/>
      <c r="M29" s="2"/>
    </row>
    <row r="30" spans="2:13">
      <c r="B30" s="3">
        <v>23</v>
      </c>
      <c r="C30" s="7" t="s">
        <v>46</v>
      </c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2:13">
      <c r="B31" s="3">
        <v>24</v>
      </c>
      <c r="C31" s="7" t="s">
        <v>47</v>
      </c>
      <c r="D31" s="2">
        <v>2</v>
      </c>
      <c r="E31" s="2">
        <v>1759</v>
      </c>
      <c r="F31" s="1"/>
      <c r="G31" s="1"/>
      <c r="H31" s="2"/>
      <c r="I31" s="2"/>
      <c r="J31" s="2"/>
      <c r="K31" s="2"/>
      <c r="L31" s="2"/>
      <c r="M31" s="2"/>
    </row>
    <row r="32" spans="2:13">
      <c r="B32" s="3">
        <v>25</v>
      </c>
      <c r="C32" s="7" t="s">
        <v>48</v>
      </c>
      <c r="D32" s="2"/>
      <c r="E32" s="2"/>
      <c r="F32" s="1"/>
      <c r="G32" s="1"/>
      <c r="H32" s="1"/>
      <c r="I32" s="1"/>
      <c r="J32" s="2"/>
      <c r="K32" s="2"/>
      <c r="L32" s="2"/>
      <c r="M32" s="2"/>
    </row>
    <row r="33" spans="2:13">
      <c r="B33" s="3">
        <v>26</v>
      </c>
      <c r="C33" s="7" t="s">
        <v>49</v>
      </c>
      <c r="D33" s="2"/>
      <c r="E33" s="2"/>
      <c r="F33" s="1"/>
      <c r="G33" s="1"/>
      <c r="H33" s="1"/>
      <c r="I33" s="1"/>
      <c r="J33" s="2"/>
      <c r="K33" s="2"/>
      <c r="L33" s="2"/>
      <c r="M33" s="2"/>
    </row>
    <row r="34" spans="2:13">
      <c r="B34" s="1">
        <v>27</v>
      </c>
      <c r="C34" s="6" t="s">
        <v>50</v>
      </c>
      <c r="D34" s="2">
        <v>2</v>
      </c>
      <c r="E34" s="2">
        <v>3160</v>
      </c>
      <c r="F34" s="1"/>
      <c r="G34" s="1"/>
      <c r="H34" s="1"/>
      <c r="I34" s="1"/>
      <c r="J34" s="2">
        <v>1</v>
      </c>
      <c r="K34" s="2">
        <v>3093</v>
      </c>
      <c r="L34" s="2">
        <v>2</v>
      </c>
      <c r="M34" s="2">
        <v>2044</v>
      </c>
    </row>
    <row r="35" spans="2:13">
      <c r="B35" s="3">
        <v>28</v>
      </c>
      <c r="C35" s="7" t="s">
        <v>52</v>
      </c>
      <c r="D35" s="2">
        <v>1</v>
      </c>
      <c r="E35" s="2">
        <v>1405</v>
      </c>
      <c r="F35" s="1"/>
      <c r="G35" s="1"/>
      <c r="H35" s="1"/>
      <c r="I35" s="1"/>
      <c r="J35" s="2">
        <v>1</v>
      </c>
      <c r="K35" s="2">
        <v>1492</v>
      </c>
      <c r="L35" s="1"/>
      <c r="M35" s="1"/>
    </row>
    <row r="36" spans="2:13">
      <c r="B36" s="1">
        <v>29</v>
      </c>
      <c r="C36" s="6" t="s">
        <v>54</v>
      </c>
      <c r="D36" s="2">
        <v>1</v>
      </c>
      <c r="E36" s="2">
        <v>1105</v>
      </c>
      <c r="F36" s="1"/>
      <c r="G36" s="1"/>
      <c r="H36" s="1"/>
      <c r="I36" s="1"/>
      <c r="J36" s="2">
        <v>1</v>
      </c>
      <c r="K36" s="2">
        <v>2827</v>
      </c>
      <c r="L36" s="1"/>
      <c r="M36" s="1"/>
    </row>
    <row r="37" spans="2:13">
      <c r="B37" s="3">
        <v>30</v>
      </c>
      <c r="C37" s="7" t="s">
        <v>55</v>
      </c>
      <c r="D37" s="2"/>
      <c r="E37" s="2"/>
      <c r="F37" s="1"/>
      <c r="G37" s="1"/>
      <c r="H37" s="1"/>
      <c r="I37" s="1"/>
      <c r="J37" s="2">
        <v>1</v>
      </c>
      <c r="K37" s="2">
        <v>1552</v>
      </c>
      <c r="L37" s="1"/>
      <c r="M37" s="1"/>
    </row>
    <row r="38" spans="2:13">
      <c r="B38" s="1">
        <v>31</v>
      </c>
      <c r="C38" s="6" t="s">
        <v>56</v>
      </c>
      <c r="D38" s="2"/>
      <c r="E38" s="2"/>
      <c r="F38" s="1"/>
      <c r="G38" s="1"/>
      <c r="H38" s="1"/>
      <c r="I38" s="1"/>
      <c r="J38" s="2"/>
      <c r="K38" s="2"/>
      <c r="L38" s="1">
        <v>1</v>
      </c>
      <c r="M38" s="1">
        <v>3728</v>
      </c>
    </row>
    <row r="39" spans="2:13">
      <c r="B39" s="1"/>
      <c r="C39" s="6"/>
      <c r="D39" s="1">
        <f t="shared" ref="D39:M39" si="0">SUM(D8:D38)</f>
        <v>137</v>
      </c>
      <c r="E39" s="1">
        <f t="shared" si="0"/>
        <v>132718</v>
      </c>
      <c r="F39" s="1">
        <f t="shared" si="0"/>
        <v>47</v>
      </c>
      <c r="G39" s="1">
        <f t="shared" si="0"/>
        <v>32222</v>
      </c>
      <c r="H39" s="1">
        <f t="shared" si="0"/>
        <v>73</v>
      </c>
      <c r="I39" s="1">
        <f t="shared" si="0"/>
        <v>63165</v>
      </c>
      <c r="J39" s="1">
        <f t="shared" si="0"/>
        <v>43</v>
      </c>
      <c r="K39" s="1">
        <f t="shared" si="0"/>
        <v>59346</v>
      </c>
      <c r="L39" s="1">
        <f t="shared" si="0"/>
        <v>152</v>
      </c>
      <c r="M39" s="1">
        <f t="shared" si="0"/>
        <v>264009</v>
      </c>
    </row>
    <row r="40" spans="2:1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">
    <mergeCell ref="D5:E5"/>
    <mergeCell ref="F5:G5"/>
    <mergeCell ref="H5:I5"/>
    <mergeCell ref="J5:K5"/>
    <mergeCell ref="L5:M5"/>
  </mergeCells>
  <pageMargins left="0.7" right="0.7" top="0.47" bottom="0.75" header="0.3" footer="0.3"/>
  <pageSetup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4:P40"/>
  <sheetViews>
    <sheetView tabSelected="1" topLeftCell="B4" workbookViewId="0">
      <selection activeCell="Q33" sqref="Q33"/>
    </sheetView>
  </sheetViews>
  <sheetFormatPr defaultRowHeight="15"/>
  <cols>
    <col min="3" max="3" width="22.28515625" customWidth="1"/>
    <col min="4" max="4" width="7" customWidth="1"/>
    <col min="5" max="5" width="10.28515625" customWidth="1"/>
    <col min="6" max="6" width="7.140625" customWidth="1"/>
    <col min="7" max="7" width="10.5703125" customWidth="1"/>
    <col min="8" max="8" width="7.42578125" customWidth="1"/>
    <col min="9" max="9" width="10.42578125" customWidth="1"/>
    <col min="10" max="10" width="6.85546875" customWidth="1"/>
    <col min="11" max="11" width="10.28515625" customWidth="1"/>
    <col min="12" max="12" width="9.7109375" customWidth="1"/>
    <col min="13" max="13" width="10.5703125" customWidth="1"/>
    <col min="15" max="15" width="11" customWidth="1"/>
    <col min="16" max="16" width="13.140625" customWidth="1"/>
    <col min="17" max="18" width="14.42578125" customWidth="1"/>
  </cols>
  <sheetData>
    <row r="4" spans="2:15">
      <c r="B4" s="1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2:1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2:15">
      <c r="B6" s="1" t="s">
        <v>1</v>
      </c>
      <c r="C6" s="1" t="s">
        <v>2</v>
      </c>
      <c r="D6" s="23" t="s">
        <v>20</v>
      </c>
      <c r="E6" s="23"/>
      <c r="F6" s="23" t="s">
        <v>21</v>
      </c>
      <c r="G6" s="23"/>
      <c r="H6" s="23" t="s">
        <v>22</v>
      </c>
      <c r="I6" s="23"/>
      <c r="J6" s="23" t="s">
        <v>24</v>
      </c>
      <c r="K6" s="23"/>
      <c r="L6" s="23" t="s">
        <v>23</v>
      </c>
      <c r="M6" s="23"/>
    </row>
    <row r="7" spans="2:15">
      <c r="B7" s="1"/>
      <c r="C7" s="11"/>
      <c r="D7" s="15" t="s">
        <v>60</v>
      </c>
      <c r="E7" s="15" t="s">
        <v>4</v>
      </c>
      <c r="F7" s="15" t="s">
        <v>59</v>
      </c>
      <c r="G7" s="15" t="s">
        <v>4</v>
      </c>
      <c r="H7" s="15" t="s">
        <v>59</v>
      </c>
      <c r="I7" s="15" t="s">
        <v>4</v>
      </c>
      <c r="J7" s="15" t="s">
        <v>60</v>
      </c>
      <c r="K7" s="15" t="s">
        <v>4</v>
      </c>
      <c r="L7" s="15" t="s">
        <v>59</v>
      </c>
      <c r="M7" s="13" t="s">
        <v>4</v>
      </c>
    </row>
    <row r="8" spans="2:15">
      <c r="B8" s="1"/>
      <c r="C8" s="11"/>
      <c r="D8" s="16" t="s">
        <v>58</v>
      </c>
      <c r="E8" s="16"/>
      <c r="F8" s="16" t="s">
        <v>58</v>
      </c>
      <c r="G8" s="16"/>
      <c r="H8" s="16" t="s">
        <v>58</v>
      </c>
      <c r="I8" s="16"/>
      <c r="J8" s="16" t="s">
        <v>58</v>
      </c>
      <c r="K8" s="16"/>
      <c r="L8" s="16" t="s">
        <v>58</v>
      </c>
      <c r="M8" s="1"/>
    </row>
    <row r="9" spans="2:15">
      <c r="B9" s="1">
        <v>1</v>
      </c>
      <c r="C9" s="1" t="s">
        <v>6</v>
      </c>
      <c r="D9" s="12">
        <v>103</v>
      </c>
      <c r="E9" s="12">
        <v>183370</v>
      </c>
      <c r="F9" s="12">
        <v>24</v>
      </c>
      <c r="G9" s="12">
        <v>33044</v>
      </c>
      <c r="H9" s="12">
        <v>11</v>
      </c>
      <c r="I9" s="12">
        <v>7913</v>
      </c>
      <c r="J9" s="12">
        <v>16</v>
      </c>
      <c r="K9" s="12">
        <v>111647</v>
      </c>
      <c r="L9" s="12">
        <v>342</v>
      </c>
      <c r="M9" s="4">
        <f>Sheet1!F9+Sheet1!H9+Sheet1!J9+Sheet1!L9+Sheet1!N9+Sheet2!E9+Sheet2!G9+Sheet2!I9+Sheet2!K9+Sheet2!M9+Sheet3!E8+Sheet3!G8+Sheet3!I8+Sheet3!K8+Sheet3!M8+Sheet4!E9+Sheet4!G9+Sheet4!I9+Sheet4!K9</f>
        <v>564663</v>
      </c>
      <c r="O9" s="8"/>
    </row>
    <row r="10" spans="2:15" ht="15.75">
      <c r="B10" s="1">
        <v>2</v>
      </c>
      <c r="C10" s="5" t="s">
        <v>25</v>
      </c>
      <c r="D10" s="2">
        <v>22</v>
      </c>
      <c r="E10" s="2">
        <v>36518</v>
      </c>
      <c r="F10" s="2">
        <v>31</v>
      </c>
      <c r="G10" s="2">
        <v>43954</v>
      </c>
      <c r="H10" s="2">
        <v>4</v>
      </c>
      <c r="I10" s="2">
        <v>4976</v>
      </c>
      <c r="J10" s="2">
        <v>5</v>
      </c>
      <c r="K10" s="2">
        <v>43885</v>
      </c>
      <c r="L10" s="12">
        <v>154</v>
      </c>
      <c r="M10" s="4">
        <f>Sheet1!F10+Sheet1!H10+Sheet1!J10+Sheet1!L10+Sheet1!N10+Sheet2!E10+Sheet2!G10+Sheet2!I10+Sheet2!K10+Sheet2!M10+Sheet3!E9+Sheet3!G9+Sheet3!I9+Sheet3!K9+Sheet3!M9+Sheet4!E10+Sheet4!G10+Sheet4!I10+Sheet4!K10</f>
        <v>233802</v>
      </c>
      <c r="O10" s="8"/>
    </row>
    <row r="11" spans="2:15">
      <c r="B11" s="1">
        <v>3</v>
      </c>
      <c r="C11" s="6" t="s">
        <v>26</v>
      </c>
      <c r="D11" s="2">
        <v>5</v>
      </c>
      <c r="E11" s="2">
        <v>10516</v>
      </c>
      <c r="F11" s="2">
        <v>6</v>
      </c>
      <c r="G11" s="2">
        <v>13406</v>
      </c>
      <c r="H11" s="2">
        <v>1</v>
      </c>
      <c r="I11" s="2">
        <v>851</v>
      </c>
      <c r="J11" s="2">
        <v>2</v>
      </c>
      <c r="K11" s="2">
        <v>11774</v>
      </c>
      <c r="L11" s="2">
        <v>34</v>
      </c>
      <c r="M11" s="4">
        <f>Sheet1!F11+Sheet1!H11+Sheet1!J11+Sheet1!L11+Sheet1!N11+Sheet2!E11+Sheet2!G11+Sheet2!I11+Sheet2!K11+Sheet2!M11+Sheet3!E10+Sheet3!G10+Sheet3!I10+Sheet3!K10+Sheet3!M10+Sheet4!E11+Sheet4!G11+Sheet4!I11+Sheet4!K11</f>
        <v>58644</v>
      </c>
      <c r="O11" s="8"/>
    </row>
    <row r="12" spans="2:15">
      <c r="B12" s="1">
        <v>4</v>
      </c>
      <c r="C12" s="6" t="s">
        <v>27</v>
      </c>
      <c r="D12" s="2"/>
      <c r="E12" s="2"/>
      <c r="F12" s="2">
        <v>1</v>
      </c>
      <c r="G12" s="2">
        <v>1294</v>
      </c>
      <c r="H12" s="2"/>
      <c r="I12" s="2"/>
      <c r="J12" s="2"/>
      <c r="K12" s="2"/>
      <c r="L12" s="2">
        <v>8</v>
      </c>
      <c r="M12" s="2">
        <f>Sheet1!F12+Sheet1!H12+Sheet1!J12+Sheet1!L12+Sheet1!N12+Sheet2!E12+Sheet2!G12+Sheet2!I12+Sheet2!K12+Sheet2!M12+Sheet3!E11+Sheet3!G11+Sheet3!I11+Sheet3!K11+Sheet3!M11+Sheet4!E12+Sheet4!G12</f>
        <v>11675</v>
      </c>
      <c r="O12" s="9"/>
    </row>
    <row r="13" spans="2:15">
      <c r="B13" s="1">
        <v>5</v>
      </c>
      <c r="C13" s="6" t="s">
        <v>28</v>
      </c>
      <c r="D13" s="2">
        <v>155</v>
      </c>
      <c r="E13" s="2">
        <v>232015</v>
      </c>
      <c r="F13" s="2">
        <v>98</v>
      </c>
      <c r="G13" s="2">
        <v>150929</v>
      </c>
      <c r="H13" s="2">
        <v>24</v>
      </c>
      <c r="I13" s="2">
        <v>21489</v>
      </c>
      <c r="J13" s="2">
        <v>30</v>
      </c>
      <c r="K13" s="2">
        <v>224617</v>
      </c>
      <c r="L13" s="2">
        <v>673</v>
      </c>
      <c r="M13" s="4">
        <f>Sheet1!F13+Sheet1!H13+Sheet1!J13+Sheet1!L13+Sheet1!N13+Sheet2!E13+Sheet2!G13+Sheet2!I13+Sheet2!K13+Sheet2!M13+Sheet3!E12+Sheet3!G12+Sheet3!I12+Sheet3!K12+Sheet3!M12+Sheet4!E13+Sheet4!G13+Sheet4!I13+Sheet4!K13</f>
        <v>1007032</v>
      </c>
      <c r="O13" s="9"/>
    </row>
    <row r="14" spans="2:15">
      <c r="B14" s="1">
        <v>6</v>
      </c>
      <c r="C14" s="6" t="s">
        <v>29</v>
      </c>
      <c r="D14" s="2">
        <v>131</v>
      </c>
      <c r="E14" s="2">
        <v>225877</v>
      </c>
      <c r="F14" s="2">
        <v>43</v>
      </c>
      <c r="G14" s="2">
        <v>84769</v>
      </c>
      <c r="H14" s="2">
        <v>7</v>
      </c>
      <c r="I14" s="2">
        <v>8750</v>
      </c>
      <c r="J14" s="2">
        <v>29</v>
      </c>
      <c r="K14" s="2">
        <v>192188</v>
      </c>
      <c r="L14" s="2">
        <v>545</v>
      </c>
      <c r="M14" s="4">
        <f>Sheet1!F14+Sheet1!H14+Sheet1!J14+Sheet1!L14+Sheet1!N14+Sheet2!E14+Sheet2!G14+Sheet2!I14+Sheet2!K14+Sheet2!M14+Sheet3!E13+Sheet3!G13+Sheet3!I13+Sheet3!K13+Sheet3!M13+Sheet4!E14+Sheet4!G14+Sheet4!I14+Sheet4!K14</f>
        <v>929088</v>
      </c>
      <c r="O14" s="9"/>
    </row>
    <row r="15" spans="2:15">
      <c r="B15" s="1">
        <v>7</v>
      </c>
      <c r="C15" s="6" t="s">
        <v>30</v>
      </c>
      <c r="D15" s="2">
        <v>58</v>
      </c>
      <c r="E15" s="2">
        <v>92291</v>
      </c>
      <c r="F15" s="2">
        <v>27</v>
      </c>
      <c r="G15" s="2">
        <v>46061</v>
      </c>
      <c r="H15" s="2">
        <v>4</v>
      </c>
      <c r="I15" s="2">
        <v>7024</v>
      </c>
      <c r="J15" s="2">
        <v>14</v>
      </c>
      <c r="K15" s="2">
        <v>100169</v>
      </c>
      <c r="L15" s="2">
        <v>275</v>
      </c>
      <c r="M15" s="4">
        <f>Sheet1!F15+Sheet1!H15+Sheet1!J15+Sheet1!L15+Sheet1!N15+Sheet2!E15+Sheet2!G15+Sheet2!I15+Sheet2!K15+Sheet2!M15+Sheet3!E14+Sheet3!G14+Sheet3!I14+Sheet3!K14+Sheet3!M14+Sheet4!E15+Sheet4!G15+Sheet4!I15+Sheet4!K15</f>
        <v>478032</v>
      </c>
      <c r="O15" s="9"/>
    </row>
    <row r="16" spans="2:15">
      <c r="B16" s="1">
        <v>8</v>
      </c>
      <c r="C16" s="6" t="s">
        <v>31</v>
      </c>
      <c r="D16" s="2">
        <v>40</v>
      </c>
      <c r="E16" s="2">
        <v>68533</v>
      </c>
      <c r="F16" s="2">
        <v>9</v>
      </c>
      <c r="G16" s="2">
        <v>12876</v>
      </c>
      <c r="H16" s="2">
        <v>3</v>
      </c>
      <c r="I16" s="2">
        <v>3051</v>
      </c>
      <c r="J16" s="2">
        <v>10</v>
      </c>
      <c r="K16" s="2">
        <v>86932</v>
      </c>
      <c r="L16" s="2">
        <v>109</v>
      </c>
      <c r="M16" s="4">
        <f>Sheet1!F16+Sheet1!H16+Sheet1!J16+Sheet1!L16+Sheet1!N16+Sheet2!E16+Sheet2!G16+Sheet2!I16+Sheet2!K16+Sheet2!M16+Sheet3!E15+Sheet3!G15+Sheet3!I15+Sheet3!K15+Sheet3!M15+Sheet4!E16+Sheet4!G16+Sheet4!I16+Sheet4!K16</f>
        <v>245212</v>
      </c>
      <c r="O16" s="9"/>
    </row>
    <row r="17" spans="2:15">
      <c r="B17" s="1">
        <v>9</v>
      </c>
      <c r="C17" s="6" t="s">
        <v>32</v>
      </c>
      <c r="D17" s="2">
        <v>6</v>
      </c>
      <c r="E17" s="2">
        <v>7873</v>
      </c>
      <c r="F17" s="2">
        <v>5</v>
      </c>
      <c r="G17" s="2">
        <v>9508</v>
      </c>
      <c r="H17" s="2">
        <v>5</v>
      </c>
      <c r="I17" s="2">
        <v>8107</v>
      </c>
      <c r="J17" s="2">
        <v>9</v>
      </c>
      <c r="K17" s="2">
        <v>64255</v>
      </c>
      <c r="L17" s="2">
        <v>66</v>
      </c>
      <c r="M17" s="20">
        <f>Sheet1!F17+Sheet1!H17+Sheet1!J17+Sheet1!L17+Sheet1!N17+Sheet2!E17+Sheet2!G17+Sheet2!I17+Sheet2!K17+Sheet2!M17+Sheet3!E16+Sheet3!G16+Sheet3!I16+Sheet3!K16+Sheet3!M16+Sheet4!E17+Sheet4!G17+Sheet4!I17+Sheet4!K17</f>
        <v>144265</v>
      </c>
      <c r="O17" s="9"/>
    </row>
    <row r="18" spans="2:15">
      <c r="B18" s="1">
        <v>10</v>
      </c>
      <c r="C18" s="6" t="s">
        <v>33</v>
      </c>
      <c r="D18" s="2">
        <v>54</v>
      </c>
      <c r="E18" s="2">
        <v>110436</v>
      </c>
      <c r="F18" s="2">
        <v>5</v>
      </c>
      <c r="G18" s="2">
        <v>10033</v>
      </c>
      <c r="H18" s="2">
        <v>1</v>
      </c>
      <c r="I18" s="2">
        <v>2071</v>
      </c>
      <c r="J18" s="2">
        <v>6</v>
      </c>
      <c r="K18" s="2">
        <v>61394</v>
      </c>
      <c r="L18" s="2">
        <v>104</v>
      </c>
      <c r="M18" s="4">
        <f>Sheet1!F18+Sheet1!H18+Sheet1!J18+Sheet1!L18+Sheet1!N18+Sheet2!E18+Sheet2!G18+Sheet2!I18+Sheet2!K18+Sheet2!M18+Sheet3!E17+Sheet3!G17+Sheet3!I17+Sheet3!K17+Sheet3!M17+Sheet4!E18+Sheet4!G18+Sheet4!I18+Sheet4!K18</f>
        <v>233549</v>
      </c>
      <c r="O18" s="9"/>
    </row>
    <row r="19" spans="2:15">
      <c r="B19" s="3">
        <v>11</v>
      </c>
      <c r="C19" s="7" t="s">
        <v>34</v>
      </c>
      <c r="D19" s="4">
        <v>15</v>
      </c>
      <c r="E19" s="4">
        <v>28102</v>
      </c>
      <c r="F19" s="2">
        <v>11</v>
      </c>
      <c r="G19" s="2">
        <v>14911</v>
      </c>
      <c r="H19" s="2">
        <v>2</v>
      </c>
      <c r="I19" s="2">
        <v>1748</v>
      </c>
      <c r="J19" s="2">
        <v>4</v>
      </c>
      <c r="K19" s="2">
        <v>14475</v>
      </c>
      <c r="L19" s="2">
        <v>83</v>
      </c>
      <c r="M19" s="20">
        <v>116865</v>
      </c>
      <c r="O19" s="9"/>
    </row>
    <row r="20" spans="2:15">
      <c r="B20" s="3">
        <v>12</v>
      </c>
      <c r="C20" s="7" t="s">
        <v>35</v>
      </c>
      <c r="D20" s="4">
        <v>12</v>
      </c>
      <c r="E20" s="4">
        <v>24760</v>
      </c>
      <c r="F20" s="2">
        <v>6</v>
      </c>
      <c r="G20" s="2">
        <v>13134</v>
      </c>
      <c r="H20" s="2">
        <v>2</v>
      </c>
      <c r="I20" s="2">
        <v>1574</v>
      </c>
      <c r="J20" s="2"/>
      <c r="K20" s="2"/>
      <c r="L20" s="2">
        <v>44</v>
      </c>
      <c r="M20" s="4">
        <f>Sheet1!F20+Sheet1!H20+Sheet1!J20+Sheet1!L20+Sheet1!N20+Sheet2!E20+Sheet2!G20+Sheet2!I20+Sheet2!K20+Sheet2!M20+Sheet3!E19+Sheet3!G19+Sheet3!K19+Sheet3!M19+Sheet4!E20+Sheet4!G20+Sheet4!I20</f>
        <v>78183</v>
      </c>
      <c r="O20" s="9"/>
    </row>
    <row r="21" spans="2:15">
      <c r="B21" s="3">
        <v>13</v>
      </c>
      <c r="C21" s="7" t="s">
        <v>36</v>
      </c>
      <c r="D21" s="4"/>
      <c r="E21" s="4"/>
      <c r="F21" s="2">
        <v>1</v>
      </c>
      <c r="G21" s="2">
        <v>1233</v>
      </c>
      <c r="H21" s="2">
        <v>1</v>
      </c>
      <c r="I21" s="2">
        <v>3497</v>
      </c>
      <c r="J21" s="2"/>
      <c r="K21" s="2"/>
      <c r="L21" s="2">
        <v>6</v>
      </c>
      <c r="M21" s="21">
        <f>Sheet1!F21+Sheet1!L21+Sheet3!M20+Sheet4!G21+Sheet4!I21</f>
        <v>15056</v>
      </c>
      <c r="O21" s="9"/>
    </row>
    <row r="22" spans="2:15">
      <c r="B22" s="3">
        <v>14</v>
      </c>
      <c r="C22" s="7" t="s">
        <v>37</v>
      </c>
      <c r="D22" s="4">
        <v>24</v>
      </c>
      <c r="E22" s="4">
        <v>36427</v>
      </c>
      <c r="F22" s="2">
        <v>9</v>
      </c>
      <c r="G22" s="2">
        <v>15861</v>
      </c>
      <c r="H22" s="2">
        <v>21</v>
      </c>
      <c r="I22" s="2">
        <v>21229</v>
      </c>
      <c r="J22" s="2">
        <v>7</v>
      </c>
      <c r="K22" s="2">
        <v>53098</v>
      </c>
      <c r="L22" s="2">
        <v>141</v>
      </c>
      <c r="M22" s="4">
        <f>Sheet1!F22+Sheet1!H22+Sheet1!J22+Sheet1!L22+Sheet1!N22+Sheet2!E22+Sheet2!G22+Sheet2!I22+Sheet2!K22+Sheet2!M22+Sheet3!E21+Sheet3!G21+Sheet3!I21+Sheet3!K21+Sheet3!M21+Sheet4!E22+Sheet4!G22+Sheet4!I22+Sheet4!K22</f>
        <v>209171</v>
      </c>
      <c r="O22" s="9"/>
    </row>
    <row r="23" spans="2:15">
      <c r="B23" s="3">
        <v>15</v>
      </c>
      <c r="C23" s="7" t="s">
        <v>38</v>
      </c>
      <c r="D23" s="4"/>
      <c r="E23" s="4"/>
      <c r="F23" s="2"/>
      <c r="G23" s="2"/>
      <c r="H23" s="2">
        <v>2</v>
      </c>
      <c r="I23" s="2">
        <v>2080</v>
      </c>
      <c r="J23" s="2"/>
      <c r="K23" s="2"/>
      <c r="L23" s="2">
        <v>11</v>
      </c>
      <c r="M23" s="2">
        <v>5699</v>
      </c>
      <c r="O23" s="9"/>
    </row>
    <row r="24" spans="2:15">
      <c r="B24" s="3">
        <v>16</v>
      </c>
      <c r="C24" s="7" t="s">
        <v>39</v>
      </c>
      <c r="D24" s="4">
        <v>14</v>
      </c>
      <c r="E24" s="4">
        <v>25511</v>
      </c>
      <c r="F24" s="2">
        <v>5</v>
      </c>
      <c r="G24" s="2">
        <v>11036</v>
      </c>
      <c r="H24" s="2">
        <v>7</v>
      </c>
      <c r="I24" s="2">
        <v>8762</v>
      </c>
      <c r="J24" s="2">
        <v>4</v>
      </c>
      <c r="K24" s="2">
        <v>24285</v>
      </c>
      <c r="L24" s="2">
        <v>68</v>
      </c>
      <c r="M24" s="4">
        <f>Sheet1!F24+Sheet1!H24+Sheet1!J24+Sheet1!L24+Sheet1!N24+Sheet2!E24+Sheet2!G24+Sheet2!I24+Sheet2!K24+Sheet2!M24+Sheet3!I23+Sheet3!K23+Sheet3!M23+Sheet4!E24+Sheet4!G24+Sheet4!I24+Sheet4!K24</f>
        <v>122388</v>
      </c>
      <c r="O24" s="9"/>
    </row>
    <row r="25" spans="2:15">
      <c r="B25" s="1">
        <v>17</v>
      </c>
      <c r="C25" s="1" t="s">
        <v>40</v>
      </c>
      <c r="D25" s="2">
        <v>9</v>
      </c>
      <c r="E25" s="2">
        <v>12995</v>
      </c>
      <c r="F25" s="2"/>
      <c r="G25" s="2"/>
      <c r="H25" s="2"/>
      <c r="I25" s="2"/>
      <c r="J25" s="2"/>
      <c r="K25" s="2"/>
      <c r="L25" s="2">
        <v>55</v>
      </c>
      <c r="M25" s="2">
        <f>Sheet1!H25+Sheet1!N25+Sheet2!E25+Sheet2!I25+Sheet2!M25+Sheet3!E24+Sheet3!I24+Sheet3!K24+Sheet3!M24+Sheet4!E25</f>
        <v>57390</v>
      </c>
      <c r="O25" s="9"/>
    </row>
    <row r="26" spans="2:15">
      <c r="B26" s="1">
        <v>18</v>
      </c>
      <c r="C26" s="1" t="s">
        <v>41</v>
      </c>
      <c r="D26" s="2"/>
      <c r="E26" s="2"/>
      <c r="F26" s="2">
        <v>2</v>
      </c>
      <c r="G26" s="2">
        <v>6175</v>
      </c>
      <c r="H26" s="2">
        <v>1</v>
      </c>
      <c r="I26" s="2">
        <v>3325</v>
      </c>
      <c r="J26" s="2"/>
      <c r="K26" s="2"/>
      <c r="L26" s="2">
        <v>11</v>
      </c>
      <c r="M26" s="2">
        <f>Sheet1!H26+Sheet1!L26+Sheet2!M26+Sheet3!E25+Sheet3!M25+Sheet4!G26+Sheet4!I26</f>
        <v>22324</v>
      </c>
      <c r="O26" s="9"/>
    </row>
    <row r="27" spans="2:15">
      <c r="B27" s="1">
        <v>19</v>
      </c>
      <c r="C27" s="1" t="s">
        <v>42</v>
      </c>
      <c r="D27" s="2">
        <v>3</v>
      </c>
      <c r="E27" s="2">
        <v>9129</v>
      </c>
      <c r="F27" s="2">
        <v>5</v>
      </c>
      <c r="G27" s="2">
        <v>8311</v>
      </c>
      <c r="H27" s="2">
        <v>1</v>
      </c>
      <c r="I27" s="2">
        <v>3912</v>
      </c>
      <c r="J27" s="2"/>
      <c r="K27" s="2"/>
      <c r="L27" s="2">
        <v>23</v>
      </c>
      <c r="M27" s="4">
        <f>Sheet1!H27+Sheet1!L27+Sheet1!N27+Sheet2!E27+Sheet2!M27+Sheet3!E26+Sheet3!M26+Sheet4!E27+Sheet4!G27+Sheet4!I27</f>
        <v>40711</v>
      </c>
      <c r="O27" s="9"/>
    </row>
    <row r="28" spans="2:15">
      <c r="B28" s="3">
        <v>20</v>
      </c>
      <c r="C28" s="3" t="s">
        <v>43</v>
      </c>
      <c r="D28" s="2">
        <v>12</v>
      </c>
      <c r="E28" s="2">
        <v>21083</v>
      </c>
      <c r="F28" s="2"/>
      <c r="G28" s="2"/>
      <c r="H28" s="2">
        <v>9</v>
      </c>
      <c r="I28" s="2">
        <v>10351</v>
      </c>
      <c r="J28" s="2"/>
      <c r="K28" s="2"/>
      <c r="L28" s="2">
        <v>25</v>
      </c>
      <c r="M28" s="2">
        <f>Sheet1!J28+Sheet3!K27+Sheet4!E28+Sheet4!I28</f>
        <v>34685</v>
      </c>
      <c r="O28" s="9"/>
    </row>
    <row r="29" spans="2:15">
      <c r="B29" s="3">
        <v>21</v>
      </c>
      <c r="C29" s="3" t="s">
        <v>44</v>
      </c>
      <c r="D29" s="2"/>
      <c r="E29" s="2"/>
      <c r="F29" s="2"/>
      <c r="G29" s="2"/>
      <c r="H29" s="2">
        <v>6</v>
      </c>
      <c r="I29" s="2">
        <v>12757</v>
      </c>
      <c r="J29" s="2"/>
      <c r="K29" s="2"/>
      <c r="L29" s="2">
        <v>26</v>
      </c>
      <c r="M29" s="2">
        <f>Sheet1!J29+Sheet2!G29+Sheet4!I29</f>
        <v>23350</v>
      </c>
      <c r="O29" s="9"/>
    </row>
    <row r="30" spans="2:15">
      <c r="B30" s="3">
        <v>22</v>
      </c>
      <c r="C30" s="3" t="s">
        <v>45</v>
      </c>
      <c r="D30" s="2">
        <v>20</v>
      </c>
      <c r="E30" s="2">
        <v>29123</v>
      </c>
      <c r="F30" s="2"/>
      <c r="G30" s="2"/>
      <c r="H30" s="2">
        <v>7</v>
      </c>
      <c r="I30" s="2">
        <v>9991</v>
      </c>
      <c r="J30" s="2"/>
      <c r="K30" s="2"/>
      <c r="L30" s="2">
        <v>30</v>
      </c>
      <c r="M30" s="2">
        <f>Sheet1!J30+Sheet3!K29+Sheet4!E30+Sheet4!I30</f>
        <v>42743</v>
      </c>
      <c r="O30" s="9"/>
    </row>
    <row r="31" spans="2:15">
      <c r="B31" s="3">
        <v>23</v>
      </c>
      <c r="C31" s="3" t="s">
        <v>46</v>
      </c>
      <c r="D31" s="2">
        <v>6</v>
      </c>
      <c r="E31" s="2">
        <v>6844</v>
      </c>
      <c r="F31" s="2"/>
      <c r="G31" s="2"/>
      <c r="H31" s="2">
        <v>8</v>
      </c>
      <c r="I31" s="2">
        <v>7006</v>
      </c>
      <c r="J31" s="2">
        <v>5</v>
      </c>
      <c r="K31" s="2">
        <v>36209</v>
      </c>
      <c r="L31" s="2">
        <v>24</v>
      </c>
      <c r="M31" s="2">
        <v>52808</v>
      </c>
      <c r="O31" s="9"/>
    </row>
    <row r="32" spans="2:15">
      <c r="B32" s="3">
        <v>24</v>
      </c>
      <c r="C32" s="3" t="s">
        <v>47</v>
      </c>
      <c r="D32" s="2">
        <v>4</v>
      </c>
      <c r="E32" s="2">
        <v>9629</v>
      </c>
      <c r="F32" s="2">
        <v>2</v>
      </c>
      <c r="G32" s="2">
        <v>4223</v>
      </c>
      <c r="H32" s="2"/>
      <c r="I32" s="2"/>
      <c r="J32" s="2"/>
      <c r="K32" s="2"/>
      <c r="L32" s="2">
        <v>10</v>
      </c>
      <c r="M32" s="2">
        <f>Sheet1!L32+Sheet1!N32+Sheet3!E31+Sheet4!E32+Sheet4!G32</f>
        <v>25501</v>
      </c>
      <c r="O32" s="9"/>
    </row>
    <row r="33" spans="2:16">
      <c r="B33" s="3">
        <v>25</v>
      </c>
      <c r="C33" s="3" t="s">
        <v>48</v>
      </c>
      <c r="D33" s="2"/>
      <c r="E33" s="2"/>
      <c r="F33" s="2"/>
      <c r="G33" s="2"/>
      <c r="H33" s="2"/>
      <c r="I33" s="2"/>
      <c r="J33" s="2"/>
      <c r="K33" s="2"/>
      <c r="L33" s="2">
        <v>1</v>
      </c>
      <c r="M33" s="2">
        <v>3676</v>
      </c>
      <c r="O33" s="9"/>
    </row>
    <row r="34" spans="2:16">
      <c r="B34" s="3">
        <v>26</v>
      </c>
      <c r="C34" s="3" t="s">
        <v>49</v>
      </c>
      <c r="D34" s="2"/>
      <c r="E34" s="2"/>
      <c r="F34" s="2"/>
      <c r="G34" s="2"/>
      <c r="H34" s="2"/>
      <c r="I34" s="2"/>
      <c r="J34" s="2"/>
      <c r="K34" s="2"/>
      <c r="L34" s="2">
        <v>1</v>
      </c>
      <c r="M34" s="2">
        <v>3734</v>
      </c>
      <c r="O34" s="9"/>
    </row>
    <row r="35" spans="2:16">
      <c r="B35" s="1">
        <v>27</v>
      </c>
      <c r="C35" s="1" t="s">
        <v>50</v>
      </c>
      <c r="D35" s="2">
        <v>8</v>
      </c>
      <c r="E35" s="2">
        <v>23424</v>
      </c>
      <c r="F35" s="2"/>
      <c r="G35" s="2"/>
      <c r="H35" s="2">
        <v>1</v>
      </c>
      <c r="I35" s="2">
        <v>2181</v>
      </c>
      <c r="J35" s="2"/>
      <c r="K35" s="2"/>
      <c r="L35" s="2">
        <v>15</v>
      </c>
      <c r="M35" s="2">
        <f>Sheet1!N35+Sheet3!E34+Sheet3!K34+Sheet3!M34+Sheet4!E35+Sheet4!I35</f>
        <v>34579</v>
      </c>
      <c r="O35" s="9"/>
    </row>
    <row r="36" spans="2:16">
      <c r="B36" s="3">
        <v>28</v>
      </c>
      <c r="C36" s="3" t="s">
        <v>52</v>
      </c>
      <c r="D36" s="2">
        <v>1</v>
      </c>
      <c r="E36" s="2">
        <v>1673</v>
      </c>
      <c r="F36" s="2">
        <v>1</v>
      </c>
      <c r="G36" s="2">
        <v>1296</v>
      </c>
      <c r="H36" s="2">
        <v>2</v>
      </c>
      <c r="I36" s="2">
        <v>3127</v>
      </c>
      <c r="J36" s="2"/>
      <c r="K36" s="2"/>
      <c r="L36" s="2">
        <v>7</v>
      </c>
      <c r="M36" s="2">
        <f>Sheet2!G36+Sheet3!E35+Sheet3!K35+Sheet4!E36+Sheet4!G36+Sheet4!I36</f>
        <v>10118</v>
      </c>
      <c r="O36" s="9"/>
    </row>
    <row r="37" spans="2:16">
      <c r="B37" s="1">
        <v>29</v>
      </c>
      <c r="C37" s="1" t="s">
        <v>54</v>
      </c>
      <c r="D37" s="2">
        <v>3</v>
      </c>
      <c r="E37" s="2">
        <v>3678</v>
      </c>
      <c r="F37" s="2"/>
      <c r="G37" s="2"/>
      <c r="H37" s="2">
        <v>1</v>
      </c>
      <c r="I37" s="2">
        <v>1161</v>
      </c>
      <c r="J37" s="2"/>
      <c r="K37" s="2"/>
      <c r="L37" s="2">
        <v>8</v>
      </c>
      <c r="M37" s="4">
        <f>Sheet2!I37+Sheet3!E36+Sheet3!K36+Sheet4!E37+Sheet4!I37</f>
        <v>11390</v>
      </c>
      <c r="O37" s="9"/>
    </row>
    <row r="38" spans="2:16">
      <c r="B38" s="3">
        <v>30</v>
      </c>
      <c r="C38" s="3" t="s">
        <v>55</v>
      </c>
      <c r="D38" s="2">
        <v>6</v>
      </c>
      <c r="E38" s="2">
        <v>17917</v>
      </c>
      <c r="F38" s="2"/>
      <c r="G38" s="2"/>
      <c r="H38" s="2"/>
      <c r="I38" s="2"/>
      <c r="J38" s="2"/>
      <c r="K38" s="2"/>
      <c r="L38" s="2">
        <v>7</v>
      </c>
      <c r="M38" s="2">
        <f>Sheet3!K37+Sheet4!E38</f>
        <v>19469</v>
      </c>
      <c r="O38" s="9"/>
    </row>
    <row r="39" spans="2:16">
      <c r="B39" s="1">
        <v>31</v>
      </c>
      <c r="C39" s="1" t="s">
        <v>56</v>
      </c>
      <c r="D39" s="2"/>
      <c r="E39" s="2"/>
      <c r="F39" s="2"/>
      <c r="G39" s="2"/>
      <c r="H39" s="2"/>
      <c r="I39" s="2"/>
      <c r="J39" s="2"/>
      <c r="K39" s="2"/>
      <c r="L39" s="2">
        <v>1</v>
      </c>
      <c r="M39" s="2">
        <v>3728</v>
      </c>
      <c r="O39" s="9"/>
    </row>
    <row r="40" spans="2:16">
      <c r="B40" s="1"/>
      <c r="C40" s="1"/>
      <c r="D40" s="1">
        <f>SUM(D9:D39)</f>
        <v>711</v>
      </c>
      <c r="E40" s="1">
        <f>SUM(E9:E39)</f>
        <v>1217724</v>
      </c>
      <c r="F40" s="1">
        <f t="shared" ref="F40:K40" si="0">SUM(F9:F39)</f>
        <v>291</v>
      </c>
      <c r="G40" s="1">
        <f t="shared" si="0"/>
        <v>482054</v>
      </c>
      <c r="H40" s="1">
        <f t="shared" si="0"/>
        <v>131</v>
      </c>
      <c r="I40" s="1">
        <f t="shared" si="0"/>
        <v>156933</v>
      </c>
      <c r="J40" s="1">
        <f t="shared" si="0"/>
        <v>141</v>
      </c>
      <c r="K40" s="1">
        <f t="shared" si="0"/>
        <v>1024928</v>
      </c>
      <c r="L40" s="2">
        <f>SUM(L9:L39)</f>
        <v>2907</v>
      </c>
      <c r="M40" s="1">
        <f>SUM(M9:M39)</f>
        <v>4839530</v>
      </c>
      <c r="P40" s="10"/>
    </row>
  </sheetData>
  <mergeCells count="5">
    <mergeCell ref="D6:E6"/>
    <mergeCell ref="F6:G6"/>
    <mergeCell ref="H6:I6"/>
    <mergeCell ref="J6:K6"/>
    <mergeCell ref="L6:M6"/>
  </mergeCells>
  <pageMargins left="0.7" right="0.7" top="0.36" bottom="0.75" header="0.3" footer="0.3"/>
  <pageSetup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40"/>
  <sheetViews>
    <sheetView topLeftCell="D14" workbookViewId="0">
      <selection activeCell="W6" sqref="W6:W37"/>
    </sheetView>
  </sheetViews>
  <sheetFormatPr defaultRowHeight="15"/>
  <sheetData>
    <row r="1" spans="1:23">
      <c r="A1">
        <v>6</v>
      </c>
    </row>
    <row r="6" spans="1:23">
      <c r="D6">
        <v>66122</v>
      </c>
      <c r="E6">
        <v>35689</v>
      </c>
      <c r="F6">
        <v>1319</v>
      </c>
      <c r="G6">
        <v>24394</v>
      </c>
      <c r="H6">
        <v>6627</v>
      </c>
      <c r="I6">
        <v>5796</v>
      </c>
      <c r="J6">
        <v>1220</v>
      </c>
      <c r="K6">
        <v>4276</v>
      </c>
      <c r="L6">
        <v>9132</v>
      </c>
      <c r="M6">
        <v>16379</v>
      </c>
      <c r="N6">
        <v>8361</v>
      </c>
      <c r="O6">
        <v>2732</v>
      </c>
      <c r="P6">
        <v>6478</v>
      </c>
      <c r="Q6">
        <v>7092</v>
      </c>
      <c r="R6">
        <v>33072</v>
      </c>
      <c r="S6">
        <v>183370</v>
      </c>
      <c r="T6">
        <v>33044</v>
      </c>
      <c r="U6">
        <v>7913</v>
      </c>
      <c r="V6">
        <v>111647</v>
      </c>
      <c r="W6">
        <f t="shared" ref="W6:W22" si="0">SUM(D6:V6)</f>
        <v>564663</v>
      </c>
    </row>
    <row r="7" spans="1:23">
      <c r="D7">
        <v>15804</v>
      </c>
      <c r="E7">
        <v>11276</v>
      </c>
      <c r="F7">
        <v>6105</v>
      </c>
      <c r="G7">
        <v>18682</v>
      </c>
      <c r="H7">
        <v>2185</v>
      </c>
      <c r="I7">
        <v>4289</v>
      </c>
      <c r="J7">
        <v>2187</v>
      </c>
      <c r="K7">
        <v>5282</v>
      </c>
      <c r="L7">
        <v>3406</v>
      </c>
      <c r="M7">
        <v>5506</v>
      </c>
      <c r="N7">
        <v>7955</v>
      </c>
      <c r="O7">
        <v>3430</v>
      </c>
      <c r="P7">
        <v>6641</v>
      </c>
      <c r="Q7">
        <v>1286</v>
      </c>
      <c r="R7">
        <v>10435</v>
      </c>
      <c r="S7">
        <v>36518</v>
      </c>
      <c r="T7">
        <v>43954</v>
      </c>
      <c r="U7">
        <v>4976</v>
      </c>
      <c r="V7">
        <v>43885</v>
      </c>
      <c r="W7">
        <f t="shared" si="0"/>
        <v>233802</v>
      </c>
    </row>
    <row r="8" spans="1:23">
      <c r="D8">
        <v>2381</v>
      </c>
      <c r="E8">
        <v>2628</v>
      </c>
      <c r="F8">
        <v>632</v>
      </c>
      <c r="G8">
        <v>3041</v>
      </c>
      <c r="H8">
        <v>0</v>
      </c>
      <c r="I8">
        <v>4202</v>
      </c>
      <c r="J8">
        <v>0</v>
      </c>
      <c r="K8">
        <v>1468</v>
      </c>
      <c r="L8">
        <v>0</v>
      </c>
      <c r="M8">
        <v>4594</v>
      </c>
      <c r="N8">
        <v>2610</v>
      </c>
      <c r="O8">
        <v>0</v>
      </c>
      <c r="P8">
        <v>0</v>
      </c>
      <c r="Q8">
        <v>0</v>
      </c>
      <c r="R8">
        <v>541</v>
      </c>
      <c r="S8">
        <v>10516</v>
      </c>
      <c r="T8">
        <v>13406</v>
      </c>
      <c r="U8">
        <v>851</v>
      </c>
      <c r="V8">
        <v>11774</v>
      </c>
      <c r="W8">
        <f t="shared" si="0"/>
        <v>58644</v>
      </c>
    </row>
    <row r="9" spans="1:23">
      <c r="D9">
        <v>3230</v>
      </c>
      <c r="E9">
        <v>0</v>
      </c>
      <c r="F9">
        <v>0</v>
      </c>
      <c r="G9">
        <v>5932</v>
      </c>
      <c r="H9">
        <v>0</v>
      </c>
      <c r="I9">
        <v>0</v>
      </c>
      <c r="J9">
        <v>0</v>
      </c>
      <c r="K9">
        <v>0</v>
      </c>
      <c r="L9">
        <v>1219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1294</v>
      </c>
      <c r="U9">
        <v>0</v>
      </c>
      <c r="V9">
        <v>0</v>
      </c>
      <c r="W9">
        <f t="shared" si="0"/>
        <v>11675</v>
      </c>
    </row>
    <row r="10" spans="1:23">
      <c r="D10">
        <v>71267</v>
      </c>
      <c r="E10">
        <v>43027</v>
      </c>
      <c r="F10">
        <v>9957</v>
      </c>
      <c r="G10">
        <v>56876</v>
      </c>
      <c r="H10">
        <v>16713</v>
      </c>
      <c r="I10">
        <v>5474</v>
      </c>
      <c r="J10">
        <v>10254</v>
      </c>
      <c r="K10">
        <v>5040</v>
      </c>
      <c r="L10">
        <v>20742</v>
      </c>
      <c r="M10">
        <v>30235</v>
      </c>
      <c r="N10">
        <v>19786</v>
      </c>
      <c r="O10">
        <v>5808</v>
      </c>
      <c r="P10">
        <v>16214</v>
      </c>
      <c r="Q10">
        <v>11545</v>
      </c>
      <c r="R10">
        <v>55044</v>
      </c>
      <c r="S10">
        <v>232015</v>
      </c>
      <c r="T10">
        <v>150929</v>
      </c>
      <c r="U10">
        <v>21489</v>
      </c>
      <c r="V10">
        <v>224617</v>
      </c>
      <c r="W10">
        <f t="shared" si="0"/>
        <v>1007032</v>
      </c>
    </row>
    <row r="11" spans="1:23">
      <c r="D11">
        <v>88017</v>
      </c>
      <c r="E11">
        <v>48899</v>
      </c>
      <c r="F11">
        <v>6368</v>
      </c>
      <c r="G11">
        <v>73577</v>
      </c>
      <c r="H11">
        <v>25693</v>
      </c>
      <c r="I11">
        <v>6056</v>
      </c>
      <c r="J11">
        <v>4153</v>
      </c>
      <c r="K11">
        <v>5126</v>
      </c>
      <c r="L11">
        <v>11214</v>
      </c>
      <c r="M11">
        <v>33256</v>
      </c>
      <c r="N11">
        <v>24757</v>
      </c>
      <c r="O11">
        <v>4413</v>
      </c>
      <c r="P11">
        <v>11043</v>
      </c>
      <c r="Q11">
        <v>1748</v>
      </c>
      <c r="R11">
        <v>73184</v>
      </c>
      <c r="S11">
        <v>225877</v>
      </c>
      <c r="T11">
        <v>84769</v>
      </c>
      <c r="U11">
        <v>8750</v>
      </c>
      <c r="V11">
        <v>192188</v>
      </c>
      <c r="W11">
        <f t="shared" si="0"/>
        <v>929088</v>
      </c>
    </row>
    <row r="12" spans="1:23">
      <c r="D12">
        <v>49108</v>
      </c>
      <c r="E12">
        <v>10443</v>
      </c>
      <c r="F12">
        <v>2968</v>
      </c>
      <c r="G12">
        <v>84012</v>
      </c>
      <c r="H12">
        <v>4429</v>
      </c>
      <c r="I12">
        <v>4560</v>
      </c>
      <c r="J12">
        <v>855</v>
      </c>
      <c r="K12">
        <v>1878</v>
      </c>
      <c r="L12">
        <v>14209</v>
      </c>
      <c r="M12">
        <v>4654</v>
      </c>
      <c r="N12">
        <v>20399</v>
      </c>
      <c r="O12">
        <v>2018</v>
      </c>
      <c r="P12">
        <v>1180</v>
      </c>
      <c r="Q12">
        <v>5389</v>
      </c>
      <c r="R12">
        <v>26385</v>
      </c>
      <c r="S12">
        <v>92291</v>
      </c>
      <c r="T12">
        <v>46061</v>
      </c>
      <c r="U12">
        <v>7024</v>
      </c>
      <c r="V12">
        <v>100169</v>
      </c>
      <c r="W12">
        <f t="shared" si="0"/>
        <v>478032</v>
      </c>
    </row>
    <row r="13" spans="1:23">
      <c r="D13">
        <v>17343</v>
      </c>
      <c r="E13">
        <v>8803</v>
      </c>
      <c r="F13">
        <v>3369</v>
      </c>
      <c r="G13">
        <v>12149</v>
      </c>
      <c r="H13">
        <v>3775</v>
      </c>
      <c r="I13">
        <v>1341</v>
      </c>
      <c r="J13">
        <v>877</v>
      </c>
      <c r="K13">
        <v>1252</v>
      </c>
      <c r="L13">
        <v>1557</v>
      </c>
      <c r="M13">
        <v>5417</v>
      </c>
      <c r="N13">
        <v>3775</v>
      </c>
      <c r="O13">
        <v>1146</v>
      </c>
      <c r="P13">
        <v>978</v>
      </c>
      <c r="Q13">
        <v>1347</v>
      </c>
      <c r="R13">
        <v>10691</v>
      </c>
      <c r="S13">
        <v>68533</v>
      </c>
      <c r="T13">
        <v>12876</v>
      </c>
      <c r="U13">
        <v>3051</v>
      </c>
      <c r="V13">
        <v>86932</v>
      </c>
      <c r="W13">
        <f t="shared" si="0"/>
        <v>245212</v>
      </c>
    </row>
    <row r="14" spans="1:23">
      <c r="D14">
        <v>14475</v>
      </c>
      <c r="E14">
        <v>2827</v>
      </c>
      <c r="F14">
        <v>3577</v>
      </c>
      <c r="G14">
        <v>9993</v>
      </c>
      <c r="H14">
        <v>2293</v>
      </c>
      <c r="I14">
        <v>0</v>
      </c>
      <c r="J14">
        <v>1108</v>
      </c>
      <c r="K14">
        <v>1766</v>
      </c>
      <c r="L14">
        <v>982</v>
      </c>
      <c r="M14">
        <v>692</v>
      </c>
      <c r="N14">
        <v>7301</v>
      </c>
      <c r="O14">
        <v>0</v>
      </c>
      <c r="P14">
        <v>2852</v>
      </c>
      <c r="Q14">
        <v>4161</v>
      </c>
      <c r="R14">
        <v>2495</v>
      </c>
      <c r="S14">
        <v>7873</v>
      </c>
      <c r="T14">
        <v>9508</v>
      </c>
      <c r="U14">
        <v>8107</v>
      </c>
      <c r="V14">
        <v>64255</v>
      </c>
      <c r="W14">
        <f t="shared" si="0"/>
        <v>144265</v>
      </c>
    </row>
    <row r="15" spans="1:23">
      <c r="D15">
        <v>8978</v>
      </c>
      <c r="E15">
        <v>4268</v>
      </c>
      <c r="F15">
        <v>0</v>
      </c>
      <c r="G15">
        <v>9442</v>
      </c>
      <c r="H15">
        <v>7280</v>
      </c>
      <c r="I15">
        <v>2856</v>
      </c>
      <c r="J15">
        <v>704</v>
      </c>
      <c r="K15">
        <v>1278</v>
      </c>
      <c r="L15">
        <v>720</v>
      </c>
      <c r="M15">
        <v>1810</v>
      </c>
      <c r="N15">
        <v>7538</v>
      </c>
      <c r="O15">
        <v>2019</v>
      </c>
      <c r="P15">
        <v>1366</v>
      </c>
      <c r="Q15">
        <v>1356</v>
      </c>
      <c r="R15">
        <v>0</v>
      </c>
      <c r="S15">
        <v>110436</v>
      </c>
      <c r="T15">
        <v>10033</v>
      </c>
      <c r="U15">
        <v>2071</v>
      </c>
      <c r="V15">
        <v>61394</v>
      </c>
      <c r="W15">
        <f t="shared" si="0"/>
        <v>233549</v>
      </c>
    </row>
    <row r="16" spans="1:23">
      <c r="D16">
        <v>5920</v>
      </c>
      <c r="E16">
        <v>7034</v>
      </c>
      <c r="F16">
        <v>710</v>
      </c>
      <c r="G16">
        <v>2155</v>
      </c>
      <c r="H16">
        <v>5398</v>
      </c>
      <c r="I16">
        <v>2539</v>
      </c>
      <c r="J16">
        <v>4019</v>
      </c>
      <c r="K16">
        <v>2908</v>
      </c>
      <c r="L16">
        <v>0</v>
      </c>
      <c r="M16">
        <v>0</v>
      </c>
      <c r="N16">
        <v>3638</v>
      </c>
      <c r="O16">
        <v>0</v>
      </c>
      <c r="P16">
        <v>1075</v>
      </c>
      <c r="Q16">
        <v>1183</v>
      </c>
      <c r="R16">
        <v>12062</v>
      </c>
      <c r="S16">
        <v>28102</v>
      </c>
      <c r="T16">
        <v>14911</v>
      </c>
      <c r="U16">
        <v>1748</v>
      </c>
      <c r="V16">
        <v>14475</v>
      </c>
      <c r="W16">
        <f t="shared" si="0"/>
        <v>107877</v>
      </c>
    </row>
    <row r="17" spans="4:23">
      <c r="D17">
        <v>6416</v>
      </c>
      <c r="E17">
        <v>3126</v>
      </c>
      <c r="F17">
        <v>1952</v>
      </c>
      <c r="G17">
        <v>7417</v>
      </c>
      <c r="H17">
        <v>2474</v>
      </c>
      <c r="I17">
        <v>1116</v>
      </c>
      <c r="J17">
        <v>0</v>
      </c>
      <c r="K17">
        <v>3775</v>
      </c>
      <c r="L17">
        <v>677</v>
      </c>
      <c r="M17">
        <v>1004</v>
      </c>
      <c r="N17">
        <v>3672</v>
      </c>
      <c r="O17">
        <v>3259</v>
      </c>
      <c r="P17">
        <v>0</v>
      </c>
      <c r="Q17">
        <v>784</v>
      </c>
      <c r="R17">
        <v>3043</v>
      </c>
      <c r="S17">
        <v>24760</v>
      </c>
      <c r="T17">
        <v>13134</v>
      </c>
      <c r="U17">
        <v>1574</v>
      </c>
      <c r="V17">
        <v>0</v>
      </c>
      <c r="W17">
        <f t="shared" si="0"/>
        <v>78183</v>
      </c>
    </row>
    <row r="18" spans="4:23">
      <c r="D18">
        <v>1937</v>
      </c>
      <c r="E18">
        <v>0</v>
      </c>
      <c r="F18">
        <v>0</v>
      </c>
      <c r="G18">
        <v>5193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3196</v>
      </c>
      <c r="S18">
        <v>0</v>
      </c>
      <c r="T18">
        <v>1233</v>
      </c>
      <c r="U18">
        <v>3497</v>
      </c>
      <c r="V18">
        <v>0</v>
      </c>
      <c r="W18">
        <f t="shared" si="0"/>
        <v>15056</v>
      </c>
    </row>
    <row r="19" spans="4:23">
      <c r="D19">
        <v>10184</v>
      </c>
      <c r="E19">
        <v>8648</v>
      </c>
      <c r="F19">
        <v>4534</v>
      </c>
      <c r="G19">
        <v>10277</v>
      </c>
      <c r="H19">
        <v>2372</v>
      </c>
      <c r="I19">
        <v>694</v>
      </c>
      <c r="J19">
        <v>8731</v>
      </c>
      <c r="K19">
        <v>5353</v>
      </c>
      <c r="L19">
        <v>6227</v>
      </c>
      <c r="M19">
        <v>1349</v>
      </c>
      <c r="N19">
        <v>7428</v>
      </c>
      <c r="O19">
        <v>2903</v>
      </c>
      <c r="P19">
        <v>7562</v>
      </c>
      <c r="Q19">
        <v>3139</v>
      </c>
      <c r="R19">
        <v>3155</v>
      </c>
      <c r="S19">
        <v>36427</v>
      </c>
      <c r="T19">
        <v>15861</v>
      </c>
      <c r="U19">
        <v>21229</v>
      </c>
      <c r="V19">
        <v>53098</v>
      </c>
      <c r="W19">
        <f t="shared" si="0"/>
        <v>209171</v>
      </c>
    </row>
    <row r="20" spans="4:23">
      <c r="D20">
        <v>2536</v>
      </c>
      <c r="E20">
        <v>0</v>
      </c>
      <c r="F20">
        <v>1214</v>
      </c>
      <c r="G20">
        <v>0</v>
      </c>
      <c r="H20">
        <v>860</v>
      </c>
      <c r="I20">
        <v>0</v>
      </c>
      <c r="J20">
        <v>728</v>
      </c>
      <c r="K20">
        <v>0</v>
      </c>
      <c r="L20">
        <v>0</v>
      </c>
      <c r="M20">
        <v>0</v>
      </c>
      <c r="N20">
        <v>0</v>
      </c>
      <c r="O20">
        <v>4494</v>
      </c>
      <c r="P20">
        <v>970</v>
      </c>
      <c r="Q20">
        <v>1805</v>
      </c>
      <c r="R20">
        <v>0</v>
      </c>
      <c r="S20">
        <v>0</v>
      </c>
      <c r="T20">
        <v>0</v>
      </c>
      <c r="U20">
        <v>2080</v>
      </c>
      <c r="V20">
        <v>0</v>
      </c>
      <c r="W20">
        <f t="shared" si="0"/>
        <v>14687</v>
      </c>
    </row>
    <row r="21" spans="4:23">
      <c r="D21">
        <v>1627</v>
      </c>
      <c r="E21">
        <v>5401</v>
      </c>
      <c r="F21">
        <v>5114</v>
      </c>
      <c r="G21">
        <v>4117</v>
      </c>
      <c r="H21">
        <v>1267</v>
      </c>
      <c r="I21">
        <v>1269</v>
      </c>
      <c r="J21">
        <v>1005</v>
      </c>
      <c r="K21">
        <v>3674</v>
      </c>
      <c r="L21">
        <v>5566</v>
      </c>
      <c r="M21">
        <v>1319</v>
      </c>
      <c r="N21">
        <v>0</v>
      </c>
      <c r="P21">
        <v>3382</v>
      </c>
      <c r="Q21">
        <v>1806</v>
      </c>
      <c r="R21">
        <v>17247</v>
      </c>
      <c r="S21">
        <v>25511</v>
      </c>
      <c r="T21">
        <v>11036</v>
      </c>
      <c r="U21">
        <v>8762</v>
      </c>
      <c r="V21">
        <v>24285</v>
      </c>
      <c r="W21">
        <f t="shared" si="0"/>
        <v>122388</v>
      </c>
    </row>
    <row r="22" spans="4:23">
      <c r="E22">
        <v>5054</v>
      </c>
      <c r="F22">
        <v>0</v>
      </c>
      <c r="G22">
        <v>0</v>
      </c>
      <c r="H22">
        <v>4998</v>
      </c>
      <c r="I22">
        <v>8964</v>
      </c>
      <c r="J22">
        <v>0</v>
      </c>
      <c r="K22">
        <v>5888</v>
      </c>
      <c r="M22">
        <v>9289</v>
      </c>
      <c r="N22">
        <v>2783</v>
      </c>
      <c r="P22">
        <v>3424</v>
      </c>
      <c r="Q22">
        <v>3617</v>
      </c>
      <c r="R22">
        <v>378</v>
      </c>
      <c r="S22">
        <v>12995</v>
      </c>
      <c r="T22">
        <v>0</v>
      </c>
      <c r="U22">
        <v>0</v>
      </c>
      <c r="V22">
        <v>0</v>
      </c>
      <c r="W22">
        <f t="shared" si="0"/>
        <v>57390</v>
      </c>
    </row>
    <row r="23" spans="4:23">
      <c r="E23">
        <v>2008</v>
      </c>
      <c r="F23">
        <v>0</v>
      </c>
      <c r="G23">
        <v>4814</v>
      </c>
      <c r="H23">
        <v>0</v>
      </c>
      <c r="I23">
        <v>0</v>
      </c>
      <c r="J23">
        <v>0</v>
      </c>
      <c r="K23">
        <v>0</v>
      </c>
      <c r="M23">
        <v>914</v>
      </c>
      <c r="N23">
        <v>2566</v>
      </c>
      <c r="Q23">
        <v>0</v>
      </c>
      <c r="R23">
        <v>2522</v>
      </c>
      <c r="S23">
        <v>0</v>
      </c>
      <c r="T23">
        <v>6175</v>
      </c>
      <c r="U23">
        <v>3325</v>
      </c>
      <c r="V23">
        <v>0</v>
      </c>
      <c r="W23">
        <f t="shared" ref="W23:W36" si="1">SUM(E23:V23)</f>
        <v>22324</v>
      </c>
    </row>
    <row r="24" spans="4:23">
      <c r="E24">
        <v>2589</v>
      </c>
      <c r="F24">
        <v>0</v>
      </c>
      <c r="G24">
        <v>3109</v>
      </c>
      <c r="H24">
        <v>3721</v>
      </c>
      <c r="I24">
        <v>1380</v>
      </c>
      <c r="J24">
        <v>0</v>
      </c>
      <c r="K24">
        <v>0</v>
      </c>
      <c r="M24">
        <v>1053</v>
      </c>
      <c r="N24">
        <v>2720</v>
      </c>
      <c r="Q24">
        <v>0</v>
      </c>
      <c r="R24">
        <v>4787</v>
      </c>
      <c r="S24">
        <v>9129</v>
      </c>
      <c r="T24">
        <v>8311</v>
      </c>
      <c r="U24">
        <v>3912</v>
      </c>
      <c r="V24">
        <v>0</v>
      </c>
      <c r="W24">
        <f t="shared" si="1"/>
        <v>40711</v>
      </c>
    </row>
    <row r="25" spans="4:23">
      <c r="F25">
        <v>2011</v>
      </c>
      <c r="G25">
        <v>0</v>
      </c>
      <c r="H25">
        <v>0</v>
      </c>
      <c r="I25">
        <v>0</v>
      </c>
      <c r="J25">
        <v>0</v>
      </c>
      <c r="K25">
        <v>0</v>
      </c>
      <c r="N25">
        <v>0</v>
      </c>
      <c r="Q25">
        <v>1240</v>
      </c>
      <c r="R25">
        <v>0</v>
      </c>
      <c r="S25">
        <v>21083</v>
      </c>
      <c r="T25">
        <v>0</v>
      </c>
      <c r="U25">
        <v>10351</v>
      </c>
      <c r="V25">
        <v>0</v>
      </c>
      <c r="W25">
        <f t="shared" si="1"/>
        <v>34685</v>
      </c>
    </row>
    <row r="26" spans="4:23">
      <c r="F26">
        <v>3419</v>
      </c>
      <c r="G26">
        <v>0</v>
      </c>
      <c r="H26">
        <v>0</v>
      </c>
      <c r="I26">
        <v>0</v>
      </c>
      <c r="J26">
        <v>7174</v>
      </c>
      <c r="K26">
        <v>0</v>
      </c>
      <c r="N26">
        <v>0</v>
      </c>
      <c r="Q26">
        <v>0</v>
      </c>
      <c r="R26">
        <v>0</v>
      </c>
      <c r="S26">
        <v>0</v>
      </c>
      <c r="T26">
        <v>0</v>
      </c>
      <c r="U26">
        <v>12757</v>
      </c>
      <c r="V26">
        <v>0</v>
      </c>
      <c r="W26">
        <f t="shared" si="1"/>
        <v>23350</v>
      </c>
    </row>
    <row r="27" spans="4:23">
      <c r="F27">
        <v>745</v>
      </c>
      <c r="G27">
        <v>0</v>
      </c>
      <c r="H27">
        <v>0</v>
      </c>
      <c r="I27">
        <v>0</v>
      </c>
      <c r="J27">
        <v>0</v>
      </c>
      <c r="K27">
        <v>0</v>
      </c>
      <c r="N27">
        <v>0</v>
      </c>
      <c r="Q27">
        <v>2884</v>
      </c>
      <c r="R27">
        <v>0</v>
      </c>
      <c r="S27">
        <v>29123</v>
      </c>
      <c r="T27">
        <v>0</v>
      </c>
      <c r="U27">
        <v>9991</v>
      </c>
      <c r="V27">
        <v>0</v>
      </c>
      <c r="W27">
        <f t="shared" si="1"/>
        <v>42743</v>
      </c>
    </row>
    <row r="28" spans="4:23">
      <c r="F28">
        <v>2024</v>
      </c>
      <c r="G28">
        <v>0</v>
      </c>
      <c r="H28">
        <v>0</v>
      </c>
      <c r="I28">
        <v>725</v>
      </c>
      <c r="J28">
        <v>0</v>
      </c>
      <c r="K28">
        <v>0</v>
      </c>
      <c r="N28">
        <v>0</v>
      </c>
      <c r="Q28">
        <v>0</v>
      </c>
      <c r="R28">
        <v>0</v>
      </c>
      <c r="S28">
        <v>6844</v>
      </c>
      <c r="T28">
        <v>0</v>
      </c>
      <c r="U28">
        <v>7006</v>
      </c>
      <c r="V28">
        <v>36209</v>
      </c>
      <c r="W28">
        <f t="shared" si="1"/>
        <v>52808</v>
      </c>
    </row>
    <row r="29" spans="4:23">
      <c r="G29">
        <v>7124</v>
      </c>
      <c r="H29">
        <v>2766</v>
      </c>
      <c r="J29">
        <v>0</v>
      </c>
      <c r="K29">
        <v>0</v>
      </c>
      <c r="N29">
        <v>1759</v>
      </c>
      <c r="Q29">
        <v>0</v>
      </c>
      <c r="R29">
        <v>0</v>
      </c>
      <c r="S29">
        <v>9629</v>
      </c>
      <c r="T29">
        <v>4223</v>
      </c>
      <c r="U29">
        <v>0</v>
      </c>
      <c r="W29">
        <f t="shared" si="1"/>
        <v>25501</v>
      </c>
    </row>
    <row r="30" spans="4:23">
      <c r="G30">
        <v>3676</v>
      </c>
      <c r="H30">
        <v>0</v>
      </c>
      <c r="J30">
        <v>0</v>
      </c>
      <c r="K30">
        <v>0</v>
      </c>
      <c r="N30">
        <v>0</v>
      </c>
      <c r="Q30">
        <v>0</v>
      </c>
      <c r="R30">
        <v>0</v>
      </c>
      <c r="S30">
        <v>0</v>
      </c>
      <c r="T30">
        <v>0</v>
      </c>
      <c r="U30">
        <v>0</v>
      </c>
      <c r="W30">
        <f t="shared" si="1"/>
        <v>3676</v>
      </c>
    </row>
    <row r="31" spans="4:23">
      <c r="G31">
        <v>3734</v>
      </c>
      <c r="H31">
        <v>0</v>
      </c>
      <c r="J31">
        <v>0</v>
      </c>
      <c r="K31">
        <v>0</v>
      </c>
      <c r="N31">
        <v>0</v>
      </c>
      <c r="Q31">
        <v>0</v>
      </c>
      <c r="R31">
        <v>0</v>
      </c>
      <c r="S31">
        <v>0</v>
      </c>
      <c r="T31">
        <v>0</v>
      </c>
      <c r="U31">
        <v>0</v>
      </c>
      <c r="W31">
        <f t="shared" si="1"/>
        <v>3734</v>
      </c>
    </row>
    <row r="32" spans="4:23">
      <c r="H32">
        <v>677</v>
      </c>
      <c r="J32">
        <v>0</v>
      </c>
      <c r="K32">
        <v>0</v>
      </c>
      <c r="N32">
        <v>3160</v>
      </c>
      <c r="Q32">
        <v>3093</v>
      </c>
      <c r="R32">
        <v>2044</v>
      </c>
      <c r="S32">
        <v>23424</v>
      </c>
      <c r="T32">
        <v>0</v>
      </c>
      <c r="U32">
        <v>2181</v>
      </c>
      <c r="W32">
        <f t="shared" si="1"/>
        <v>34579</v>
      </c>
    </row>
    <row r="33" spans="4:23">
      <c r="J33">
        <v>1125</v>
      </c>
      <c r="K33">
        <v>0</v>
      </c>
      <c r="N33">
        <v>1405</v>
      </c>
      <c r="Q33">
        <v>1492</v>
      </c>
      <c r="R33">
        <v>0</v>
      </c>
      <c r="S33">
        <v>1673</v>
      </c>
      <c r="T33">
        <v>1296</v>
      </c>
      <c r="U33">
        <v>3127</v>
      </c>
      <c r="W33">
        <f t="shared" si="1"/>
        <v>10118</v>
      </c>
    </row>
    <row r="34" spans="4:23">
      <c r="K34">
        <v>2619</v>
      </c>
      <c r="N34">
        <v>1105</v>
      </c>
      <c r="Q34">
        <v>2827</v>
      </c>
      <c r="R34">
        <v>0</v>
      </c>
      <c r="S34">
        <v>3678</v>
      </c>
      <c r="U34">
        <v>1161</v>
      </c>
      <c r="W34">
        <f t="shared" si="1"/>
        <v>11390</v>
      </c>
    </row>
    <row r="35" spans="4:23">
      <c r="Q35">
        <v>1552</v>
      </c>
      <c r="R35">
        <v>0</v>
      </c>
      <c r="S35">
        <v>17917</v>
      </c>
      <c r="W35">
        <f t="shared" si="1"/>
        <v>19469</v>
      </c>
    </row>
    <row r="36" spans="4:23">
      <c r="R36">
        <v>3728</v>
      </c>
      <c r="W36">
        <f t="shared" si="1"/>
        <v>3728</v>
      </c>
    </row>
    <row r="40" spans="4:23">
      <c r="D40">
        <f t="shared" ref="D40:V40" si="2">SUM(D6:D39)</f>
        <v>365345</v>
      </c>
      <c r="E40">
        <f t="shared" si="2"/>
        <v>201720</v>
      </c>
      <c r="F40">
        <f t="shared" si="2"/>
        <v>56018</v>
      </c>
      <c r="G40">
        <f t="shared" si="2"/>
        <v>349714</v>
      </c>
      <c r="H40">
        <f t="shared" si="2"/>
        <v>93528</v>
      </c>
      <c r="I40">
        <f t="shared" si="2"/>
        <v>51261</v>
      </c>
      <c r="J40">
        <f t="shared" si="2"/>
        <v>44140</v>
      </c>
      <c r="K40">
        <f t="shared" si="2"/>
        <v>51583</v>
      </c>
      <c r="L40">
        <f t="shared" si="2"/>
        <v>75651</v>
      </c>
      <c r="M40">
        <f t="shared" si="2"/>
        <v>117471</v>
      </c>
      <c r="N40">
        <f t="shared" si="2"/>
        <v>132718</v>
      </c>
      <c r="O40">
        <f t="shared" si="2"/>
        <v>32222</v>
      </c>
      <c r="P40">
        <f t="shared" si="2"/>
        <v>63165</v>
      </c>
      <c r="Q40">
        <f t="shared" si="2"/>
        <v>59346</v>
      </c>
      <c r="R40">
        <f t="shared" si="2"/>
        <v>264009</v>
      </c>
      <c r="S40">
        <f t="shared" si="2"/>
        <v>1217724</v>
      </c>
      <c r="T40">
        <f t="shared" si="2"/>
        <v>482054</v>
      </c>
      <c r="U40">
        <f t="shared" si="2"/>
        <v>156933</v>
      </c>
      <c r="V40">
        <f t="shared" si="2"/>
        <v>1024928</v>
      </c>
      <c r="W40">
        <f>SUM(D40:V40)</f>
        <v>4839530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UBI-LeadBank</dc:creator>
  <cp:lastModifiedBy>UBI-LeadBank</cp:lastModifiedBy>
  <cp:lastPrinted>2014-09-11T06:11:35Z</cp:lastPrinted>
  <dcterms:created xsi:type="dcterms:W3CDTF">2014-07-15T10:20:21Z</dcterms:created>
  <dcterms:modified xsi:type="dcterms:W3CDTF">2014-09-11T15:36:54Z</dcterms:modified>
</cp:coreProperties>
</file>